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charts/chart1.xml" ContentType="application/vnd.openxmlformats-officedocument.drawingml.chart+xml"/>
  <Override PartName="/xl/worksheets/sheet1.xml" ContentType="application/vnd.openxmlformats-officedocument.spreadsheetml.worksheet+xml"/>
  <Override PartName="/xl/drawings/drawing1.xml" ContentType="application/vnd.openxmlformats-officedocument.drawing+xml"/>
  <Override PartName="/xl/ctrlProps/ctrlProp7.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2.xml" ContentType="application/vnd.ms-excel.controlproperties+xml"/>
  <Override PartName="/xl/ctrlProps/ctrlProp48.xml" ContentType="application/vnd.ms-excel.controlproperties+xml"/>
  <Override PartName="/xl/ctrlProps/ctrlProp53.xml" ContentType="application/vnd.ms-excel.controlproperties+xml"/>
  <Override PartName="/xl/ctrlProps/ctrlProp51.xml" ContentType="application/vnd.ms-excel.controlproperties+xml"/>
  <Override PartName="/xl/ctrlProps/ctrlProp46.xml" ContentType="application/vnd.ms-excel.controlproperties+xml"/>
  <Override PartName="/xl/ctrlProps/ctrlProp54.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7.xml" ContentType="application/vnd.ms-excel.controlproperties+xml"/>
  <Override PartName="/xl/ctrlProps/ctrlProp56.xml" ContentType="application/vnd.ms-excel.controlproperties+xml"/>
  <Override PartName="/xl/ctrlProps/ctrlProp40.xml" ContentType="application/vnd.ms-excel.controlproperties+xml"/>
  <Override PartName="/docProps/app.xml" ContentType="application/vnd.openxmlformats-officedocument.extended-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xl/ctrlProps/ctrlProp57.xml" ContentType="application/vnd.ms-excel.controlproperties+xml"/>
  <Override PartName="/xl/comments1.xml" ContentType="application/vnd.openxmlformats-officedocument.spreadsheetml.comments+xml"/>
  <Override PartName="/xl/ctrlProps/ctrlProp5.xml" ContentType="application/vnd.ms-excel.controlproperties+xml"/>
  <Override PartName="/xl/ctrlProps/ctrlProp4.xml" ContentType="application/vnd.ms-excel.controlproperties+xml"/>
  <Override PartName="/xl/ctrlProps/ctrlProp55.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2.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74983\Desktop\"/>
    </mc:Choice>
  </mc:AlternateContent>
  <bookViews>
    <workbookView xWindow="0" yWindow="0" windowWidth="29010" windowHeight="12330"/>
  </bookViews>
  <sheets>
    <sheet name="Sheet1" sheetId="1" r:id="rId1"/>
    <sheet name="Sheet2" sheetId="2" r:id="rId2"/>
  </sheets>
  <definedNames>
    <definedName name="_xlnm.Print_Area" localSheetId="0">Sheet1!$A$1:$X$273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1" i="1" l="1"/>
  <c r="B76" i="1" l="1"/>
  <c r="Z255" i="1"/>
  <c r="Z235" i="1"/>
  <c r="Z213" i="1"/>
  <c r="B213" i="1" s="1"/>
  <c r="Y213" i="1" s="1"/>
  <c r="Z203" i="1"/>
  <c r="B207" i="1" s="1"/>
  <c r="Y203" i="1" s="1"/>
  <c r="K196" i="1"/>
  <c r="B197" i="1" s="1"/>
  <c r="Y197" i="1" s="1"/>
  <c r="K190" i="1"/>
  <c r="B191" i="1" s="1"/>
  <c r="Y191" i="1" s="1"/>
  <c r="Z180" i="1"/>
  <c r="B184" i="1" s="1"/>
  <c r="Y180" i="1" s="1"/>
  <c r="K173" i="1"/>
  <c r="B174" i="1" s="1"/>
  <c r="Y174" i="1" s="1"/>
  <c r="K167" i="1"/>
  <c r="B168" i="1" s="1"/>
  <c r="Y168" i="1" s="1"/>
  <c r="Z156" i="1"/>
  <c r="B160" i="1" s="1"/>
  <c r="Y156" i="1" s="1"/>
  <c r="K149" i="1"/>
  <c r="B150" i="1" s="1"/>
  <c r="Y150" i="1" s="1"/>
  <c r="K141" i="1"/>
  <c r="B142" i="1" s="1"/>
  <c r="Y142" i="1" s="1"/>
  <c r="Z130" i="1"/>
  <c r="B134" i="1" s="1"/>
  <c r="Y130" i="1" s="1"/>
  <c r="K123" i="1"/>
  <c r="B124" i="1" s="1"/>
  <c r="Y124" i="1" s="1"/>
  <c r="K116" i="1"/>
  <c r="B117" i="1" s="1"/>
  <c r="Y117" i="1" s="1"/>
  <c r="Z105" i="1"/>
  <c r="B109" i="1" s="1"/>
  <c r="Y105" i="1" s="1"/>
  <c r="K98" i="1"/>
  <c r="Z98" i="1" s="1"/>
  <c r="B92" i="1"/>
  <c r="Y92" i="1" s="1"/>
  <c r="Z71" i="1"/>
  <c r="Z195" i="1"/>
  <c r="F6" i="2" s="1"/>
  <c r="Z194" i="1"/>
  <c r="Z189" i="1"/>
  <c r="F5" i="2" s="1"/>
  <c r="Z188" i="1"/>
  <c r="Z172" i="1"/>
  <c r="E6" i="2" s="1"/>
  <c r="Z171" i="1"/>
  <c r="Z166" i="1"/>
  <c r="E5" i="2" s="1"/>
  <c r="Z165" i="1"/>
  <c r="Z148" i="1"/>
  <c r="D6" i="2" s="1"/>
  <c r="Z147" i="1"/>
  <c r="Z140" i="1"/>
  <c r="D5" i="2" s="1"/>
  <c r="Z139" i="1"/>
  <c r="Z122" i="1"/>
  <c r="C6" i="2" s="1"/>
  <c r="Z121" i="1"/>
  <c r="Z115" i="1"/>
  <c r="C5" i="2" s="1"/>
  <c r="Z114" i="1"/>
  <c r="Z97" i="1"/>
  <c r="B6" i="2" s="1"/>
  <c r="Z96" i="1"/>
  <c r="Z90" i="1"/>
  <c r="B5" i="2" s="1"/>
  <c r="Z89" i="1"/>
  <c r="Z149" i="1" l="1"/>
  <c r="B259" i="1"/>
  <c r="Y255" i="1" s="1"/>
  <c r="B240" i="1"/>
  <c r="Y235" i="1" s="1"/>
  <c r="B99" i="1"/>
  <c r="Y99" i="1" s="1"/>
  <c r="B7" i="2"/>
  <c r="Z196" i="1"/>
  <c r="Z173" i="1"/>
  <c r="Z123" i="1"/>
  <c r="T271" i="1" l="1"/>
  <c r="F7" i="2" l="1"/>
  <c r="G6" i="2" l="1"/>
  <c r="E7" i="2" l="1"/>
  <c r="D7" i="2"/>
  <c r="G5" i="2"/>
  <c r="G7" i="2" s="1"/>
  <c r="C7" i="2"/>
</calcChain>
</file>

<file path=xl/comments1.xml><?xml version="1.0" encoding="utf-8"?>
<comments xmlns="http://schemas.openxmlformats.org/spreadsheetml/2006/main">
  <authors>
    <author>作成者</author>
    <author>広島県</author>
  </authors>
  <commentList>
    <comment ref="G24" authorId="0" shapeId="0">
      <text>
        <r>
          <rPr>
            <b/>
            <sz val="9"/>
            <color indexed="81"/>
            <rFont val="ＭＳ Ｐゴシック"/>
            <family val="3"/>
            <charset val="128"/>
          </rPr>
          <t>仕様書の右上の13桁の
数字（ハイフンなし)を入力</t>
        </r>
      </text>
    </comment>
    <comment ref="L36" authorId="1" shapeId="0">
      <text>
        <r>
          <rPr>
            <b/>
            <sz val="9"/>
            <color indexed="81"/>
            <rFont val="MS P ゴシック"/>
            <family val="3"/>
            <charset val="128"/>
          </rPr>
          <t>工種に応じて施工規模の単位を入力
（例）土工の場合「ｍ3」、舗装工の場合「ｍ2」</t>
        </r>
      </text>
    </comment>
    <comment ref="K90" authorId="0" shapeId="0">
      <text>
        <r>
          <rPr>
            <b/>
            <sz val="9"/>
            <color indexed="81"/>
            <rFont val="ＭＳ Ｐゴシック"/>
            <family val="3"/>
            <charset val="128"/>
          </rPr>
          <t>（例）所要日数１０日の場合
１０日間に作業した延べ人数を記入</t>
        </r>
      </text>
    </comment>
    <comment ref="K97" authorId="0" shapeId="0">
      <text>
        <r>
          <rPr>
            <b/>
            <sz val="9"/>
            <color indexed="81"/>
            <rFont val="ＭＳ Ｐゴシック"/>
            <family val="3"/>
            <charset val="128"/>
          </rPr>
          <t>（例）所要日数１０日の場合
１０日間に作業した延べ人数を記入</t>
        </r>
      </text>
    </comment>
    <comment ref="K115" authorId="0" shapeId="0">
      <text>
        <r>
          <rPr>
            <b/>
            <sz val="9"/>
            <color indexed="81"/>
            <rFont val="ＭＳ Ｐゴシック"/>
            <family val="3"/>
            <charset val="128"/>
          </rPr>
          <t>（例）所要日数１０日の場合
１０日間に作業した延べ人数を記入</t>
        </r>
      </text>
    </comment>
    <comment ref="K122" authorId="0" shapeId="0">
      <text>
        <r>
          <rPr>
            <b/>
            <sz val="9"/>
            <color indexed="81"/>
            <rFont val="ＭＳ Ｐゴシック"/>
            <family val="3"/>
            <charset val="128"/>
          </rPr>
          <t>（例）所要日数１０日の場合
１０日間に作業した延べ人数を記入</t>
        </r>
      </text>
    </comment>
    <comment ref="K140" authorId="0" shapeId="0">
      <text>
        <r>
          <rPr>
            <b/>
            <sz val="9"/>
            <color indexed="81"/>
            <rFont val="ＭＳ Ｐゴシック"/>
            <family val="3"/>
            <charset val="128"/>
          </rPr>
          <t>（例）所要日数１０日の場合
１０日間に作業した延べ人数を記入</t>
        </r>
      </text>
    </comment>
    <comment ref="K148" authorId="0" shapeId="0">
      <text>
        <r>
          <rPr>
            <b/>
            <sz val="9"/>
            <color indexed="81"/>
            <rFont val="ＭＳ Ｐゴシック"/>
            <family val="3"/>
            <charset val="128"/>
          </rPr>
          <t>（例）所要日数１０日の場合
１０日間に作業した延べ人数を記入</t>
        </r>
      </text>
    </comment>
    <comment ref="K166" authorId="0" shapeId="0">
      <text>
        <r>
          <rPr>
            <b/>
            <sz val="9"/>
            <color indexed="81"/>
            <rFont val="ＭＳ Ｐゴシック"/>
            <family val="3"/>
            <charset val="128"/>
          </rPr>
          <t>（例）所要日数１０日の場合
１０日間に作業した延べ人数を記入</t>
        </r>
      </text>
    </comment>
    <comment ref="K172" authorId="0" shapeId="0">
      <text>
        <r>
          <rPr>
            <b/>
            <sz val="9"/>
            <color indexed="81"/>
            <rFont val="ＭＳ Ｐゴシック"/>
            <family val="3"/>
            <charset val="128"/>
          </rPr>
          <t>（例）所要日数１０日の場合
１０日間に作業した延べ人数を記入</t>
        </r>
      </text>
    </comment>
    <comment ref="K189" authorId="0" shapeId="0">
      <text>
        <r>
          <rPr>
            <b/>
            <sz val="9"/>
            <color indexed="81"/>
            <rFont val="ＭＳ Ｐゴシック"/>
            <family val="3"/>
            <charset val="128"/>
          </rPr>
          <t>（例）所要日数１０日の場合
１０日間に作業した延べ人数を記入</t>
        </r>
      </text>
    </comment>
    <comment ref="K195" authorId="0" shapeId="0">
      <text>
        <r>
          <rPr>
            <b/>
            <sz val="9"/>
            <color indexed="81"/>
            <rFont val="ＭＳ Ｐゴシック"/>
            <family val="3"/>
            <charset val="128"/>
          </rPr>
          <t>（例）所要日数１０日の場合
１０日間に作業した延べ人数を記入</t>
        </r>
      </text>
    </comment>
  </commentList>
</comments>
</file>

<file path=xl/sharedStrings.xml><?xml version="1.0" encoding="utf-8"?>
<sst xmlns="http://schemas.openxmlformats.org/spreadsheetml/2006/main" count="269" uniqueCount="182">
  <si>
    <t>ICT活用工事のアンケート調査（受注者用）</t>
    <rPh sb="3" eb="5">
      <t>カツヨウ</t>
    </rPh>
    <rPh sb="5" eb="7">
      <t>コウジ</t>
    </rPh>
    <rPh sb="13" eb="15">
      <t>チョウサ</t>
    </rPh>
    <rPh sb="16" eb="19">
      <t>ジュチュウシャ</t>
    </rPh>
    <rPh sb="19" eb="20">
      <t>ヨウ</t>
    </rPh>
    <phoneticPr fontId="5"/>
  </si>
  <si>
    <t>○</t>
    <phoneticPr fontId="5"/>
  </si>
  <si>
    <t>【回答対象工事】</t>
    <rPh sb="1" eb="3">
      <t>カイトウ</t>
    </rPh>
    <rPh sb="3" eb="5">
      <t>タイショウ</t>
    </rPh>
    <rPh sb="5" eb="7">
      <t>コウジ</t>
    </rPh>
    <phoneticPr fontId="5"/>
  </si>
  <si>
    <t>【回答対象者】</t>
    <rPh sb="1" eb="3">
      <t>カイトウ</t>
    </rPh>
    <rPh sb="3" eb="5">
      <t>タイショウ</t>
    </rPh>
    <rPh sb="5" eb="6">
      <t>シャ</t>
    </rPh>
    <phoneticPr fontId="5"/>
  </si>
  <si>
    <t>「現場代理人」又は「主任（監理）技術者」とします。</t>
    <rPh sb="1" eb="3">
      <t>ゲンバ</t>
    </rPh>
    <rPh sb="3" eb="6">
      <t>ダイリニン</t>
    </rPh>
    <rPh sb="7" eb="8">
      <t>マタ</t>
    </rPh>
    <rPh sb="10" eb="12">
      <t>シュニン</t>
    </rPh>
    <rPh sb="13" eb="15">
      <t>カンリ</t>
    </rPh>
    <rPh sb="16" eb="19">
      <t>ギジュツシャ</t>
    </rPh>
    <phoneticPr fontId="5"/>
  </si>
  <si>
    <t>【提出方法】</t>
    <rPh sb="1" eb="3">
      <t>テイシュツ</t>
    </rPh>
    <rPh sb="3" eb="5">
      <t>ホウホウ</t>
    </rPh>
    <phoneticPr fontId="5"/>
  </si>
  <si>
    <t>メールで技術企画課に提出してください。</t>
    <rPh sb="4" eb="6">
      <t>ギジュツ</t>
    </rPh>
    <rPh sb="6" eb="8">
      <t>キカク</t>
    </rPh>
    <rPh sb="8" eb="9">
      <t>カ</t>
    </rPh>
    <rPh sb="10" eb="12">
      <t>テイシュツ</t>
    </rPh>
    <phoneticPr fontId="5"/>
  </si>
  <si>
    <t>dogikikaku@pref.hiroshima.lg.jp</t>
    <phoneticPr fontId="5"/>
  </si>
  <si>
    <t>広島県では、建設現場における生産性向上のため、ICT活用工事の取組を行っています。</t>
    <rPh sb="31" eb="33">
      <t>トリクミ</t>
    </rPh>
    <phoneticPr fontId="5"/>
  </si>
  <si>
    <t>つきましては、お手数をおかけしますが、対象工事の受注者の方はアンケート調査にご協力をお願いします。</t>
  </si>
  <si>
    <t>技術企画課メールアドレス：　</t>
  </si>
  <si>
    <t>技術企画課メールアドレス：　</t>
    <phoneticPr fontId="5"/>
  </si>
  <si>
    <t>□基本情報を入力してください。</t>
    <rPh sb="1" eb="3">
      <t>キホン</t>
    </rPh>
    <rPh sb="3" eb="5">
      <t>ジョウホウ</t>
    </rPh>
    <rPh sb="6" eb="8">
      <t>ニュウリョク</t>
    </rPh>
    <phoneticPr fontId="5"/>
  </si>
  <si>
    <t>1　施工者情報</t>
    <rPh sb="2" eb="5">
      <t>セコウシャ</t>
    </rPh>
    <rPh sb="5" eb="7">
      <t>ジョウホウ</t>
    </rPh>
    <phoneticPr fontId="5"/>
  </si>
  <si>
    <t>会社名</t>
    <rPh sb="0" eb="2">
      <t>カイシャ</t>
    </rPh>
    <rPh sb="2" eb="3">
      <t>メイ</t>
    </rPh>
    <phoneticPr fontId="5"/>
  </si>
  <si>
    <t>回答者</t>
    <rPh sb="0" eb="2">
      <t>カイトウ</t>
    </rPh>
    <rPh sb="2" eb="3">
      <t>シャ</t>
    </rPh>
    <phoneticPr fontId="5"/>
  </si>
  <si>
    <t>電話番号</t>
    <rPh sb="0" eb="2">
      <t>デンワ</t>
    </rPh>
    <rPh sb="2" eb="4">
      <t>バンゴウ</t>
    </rPh>
    <phoneticPr fontId="5"/>
  </si>
  <si>
    <t>メールアドレス</t>
    <phoneticPr fontId="5"/>
  </si>
  <si>
    <t>2　工事情報</t>
    <rPh sb="2" eb="4">
      <t>コウジ</t>
    </rPh>
    <rPh sb="4" eb="6">
      <t>ジョウホウ</t>
    </rPh>
    <phoneticPr fontId="5"/>
  </si>
  <si>
    <t>施行番号</t>
    <rPh sb="0" eb="2">
      <t>セコウ</t>
    </rPh>
    <rPh sb="2" eb="4">
      <t>バンゴウ</t>
    </rPh>
    <phoneticPr fontId="5"/>
  </si>
  <si>
    <t>工事名</t>
    <rPh sb="0" eb="2">
      <t>コウジ</t>
    </rPh>
    <rPh sb="2" eb="3">
      <t>メイ</t>
    </rPh>
    <phoneticPr fontId="5"/>
  </si>
  <si>
    <t>施工場所</t>
    <rPh sb="0" eb="2">
      <t>セコウ</t>
    </rPh>
    <rPh sb="2" eb="4">
      <t>バショ</t>
    </rPh>
    <phoneticPr fontId="5"/>
  </si>
  <si>
    <t>工期</t>
    <rPh sb="0" eb="2">
      <t>コウキ</t>
    </rPh>
    <phoneticPr fontId="5"/>
  </si>
  <si>
    <t>始期日</t>
    <rPh sb="0" eb="2">
      <t>シキ</t>
    </rPh>
    <rPh sb="2" eb="3">
      <t>ビ</t>
    </rPh>
    <phoneticPr fontId="5"/>
  </si>
  <si>
    <t>終期日</t>
    <rPh sb="0" eb="2">
      <t>シュウキ</t>
    </rPh>
    <rPh sb="2" eb="3">
      <t>ビ</t>
    </rPh>
    <phoneticPr fontId="5"/>
  </si>
  <si>
    <t>最終契約金額（税込）</t>
    <rPh sb="0" eb="2">
      <t>サイシュウ</t>
    </rPh>
    <rPh sb="2" eb="4">
      <t>ケイヤク</t>
    </rPh>
    <rPh sb="4" eb="6">
      <t>キンガク</t>
    </rPh>
    <rPh sb="7" eb="9">
      <t>ゼイコ</t>
    </rPh>
    <phoneticPr fontId="5"/>
  </si>
  <si>
    <t>役職（リストから選択）</t>
    <rPh sb="0" eb="2">
      <t>ヤクショク</t>
    </rPh>
    <rPh sb="8" eb="10">
      <t>センタク</t>
    </rPh>
    <phoneticPr fontId="5"/>
  </si>
  <si>
    <t>□質問の回答を入力してください。</t>
    <rPh sb="1" eb="3">
      <t>シツモン</t>
    </rPh>
    <rPh sb="4" eb="6">
      <t>カイトウ</t>
    </rPh>
    <rPh sb="7" eb="9">
      <t>ニュウリョク</t>
    </rPh>
    <phoneticPr fontId="5"/>
  </si>
  <si>
    <t>問１</t>
    <rPh sb="0" eb="1">
      <t>トイ</t>
    </rPh>
    <phoneticPr fontId="5"/>
  </si>
  <si>
    <t>小規模土工</t>
    <rPh sb="0" eb="5">
      <t>ショウキボドコウ</t>
    </rPh>
    <phoneticPr fontId="4"/>
  </si>
  <si>
    <t>舗装工</t>
    <rPh sb="0" eb="3">
      <t>ホソウコウ</t>
    </rPh>
    <phoneticPr fontId="4"/>
  </si>
  <si>
    <t>河川浚渫</t>
    <rPh sb="0" eb="4">
      <t>カセンシュンセツ</t>
    </rPh>
    <phoneticPr fontId="4"/>
  </si>
  <si>
    <t>作業土工（床掘）</t>
    <rPh sb="0" eb="2">
      <t>サギョウ</t>
    </rPh>
    <rPh sb="2" eb="4">
      <t>ドコウ</t>
    </rPh>
    <rPh sb="5" eb="7">
      <t>トコボリ</t>
    </rPh>
    <phoneticPr fontId="4"/>
  </si>
  <si>
    <t>付帯構造物設置工</t>
    <rPh sb="0" eb="8">
      <t>フタイコウゾウブツセッチコウ</t>
    </rPh>
    <phoneticPr fontId="4"/>
  </si>
  <si>
    <t>法面工</t>
    <rPh sb="0" eb="3">
      <t>ノリメンコウ</t>
    </rPh>
    <phoneticPr fontId="4"/>
  </si>
  <si>
    <t>地盤改良工</t>
    <rPh sb="0" eb="5">
      <t>ジバンカイリョウコウ</t>
    </rPh>
    <phoneticPr fontId="4"/>
  </si>
  <si>
    <t>舗装工（修繕工）</t>
    <rPh sb="0" eb="3">
      <t>ホソウコウ</t>
    </rPh>
    <rPh sb="4" eb="7">
      <t>シュウゼンコウ</t>
    </rPh>
    <phoneticPr fontId="4"/>
  </si>
  <si>
    <t>構造物工（橋梁上部）</t>
    <rPh sb="0" eb="4">
      <t>コウゾウブツコウ</t>
    </rPh>
    <rPh sb="5" eb="9">
      <t>キョウリョウジョウブ</t>
    </rPh>
    <phoneticPr fontId="4"/>
  </si>
  <si>
    <t>構造物工（橋脚・橋台）</t>
    <rPh sb="0" eb="4">
      <t>コウゾウブツコウ</t>
    </rPh>
    <rPh sb="5" eb="7">
      <t>キョウキャク</t>
    </rPh>
    <rPh sb="8" eb="10">
      <t>キョウダイ</t>
    </rPh>
    <phoneticPr fontId="4"/>
  </si>
  <si>
    <t>擁壁工</t>
    <rPh sb="0" eb="3">
      <t>ヨウヘキコウ</t>
    </rPh>
    <phoneticPr fontId="4"/>
  </si>
  <si>
    <t>基礎工</t>
    <rPh sb="0" eb="3">
      <t>キソコウ</t>
    </rPh>
    <phoneticPr fontId="4"/>
  </si>
  <si>
    <t>港湾浚渫工</t>
    <rPh sb="0" eb="5">
      <t>コウワンシュンセツコウ</t>
    </rPh>
    <phoneticPr fontId="4"/>
  </si>
  <si>
    <t>全面的な活用を実施した（ICT活用工事）</t>
    <rPh sb="0" eb="3">
      <t>ゼンメンテキ</t>
    </rPh>
    <rPh sb="4" eb="6">
      <t>カツヨウ</t>
    </rPh>
    <rPh sb="7" eb="9">
      <t>ジッシ</t>
    </rPh>
    <rPh sb="15" eb="19">
      <t>カツヨウコウジ</t>
    </rPh>
    <phoneticPr fontId="4"/>
  </si>
  <si>
    <t>部分的な活用を実施した（簡易型ICT活用工事）</t>
    <rPh sb="0" eb="3">
      <t>ブブンテキ</t>
    </rPh>
    <rPh sb="4" eb="6">
      <t>カツヨウ</t>
    </rPh>
    <rPh sb="7" eb="9">
      <t>ジッシ</t>
    </rPh>
    <rPh sb="12" eb="14">
      <t>カンイ</t>
    </rPh>
    <rPh sb="14" eb="15">
      <t>ガタ</t>
    </rPh>
    <rPh sb="18" eb="22">
      <t>カツヨウコウジ</t>
    </rPh>
    <phoneticPr fontId="4"/>
  </si>
  <si>
    <t>単位</t>
    <rPh sb="0" eb="2">
      <t>タンイ</t>
    </rPh>
    <phoneticPr fontId="5"/>
  </si>
  <si>
    <t>問２</t>
    <rPh sb="0" eb="1">
      <t>トイ</t>
    </rPh>
    <phoneticPr fontId="5"/>
  </si>
  <si>
    <t>定義</t>
    <rPh sb="0" eb="2">
      <t>テイギ</t>
    </rPh>
    <phoneticPr fontId="4"/>
  </si>
  <si>
    <t>１　３次元起工測量</t>
    <rPh sb="3" eb="7">
      <t>ジゲンキコウ</t>
    </rPh>
    <rPh sb="7" eb="9">
      <t>ソクリョウ</t>
    </rPh>
    <phoneticPr fontId="4"/>
  </si>
  <si>
    <t>２　３次元設計データ作成</t>
    <phoneticPr fontId="4"/>
  </si>
  <si>
    <t>３　ICT建設機械による施工</t>
    <phoneticPr fontId="4"/>
  </si>
  <si>
    <t>４　３次元出来形管理等の施工管理</t>
    <phoneticPr fontId="4"/>
  </si>
  <si>
    <t>５　３次元データの納品</t>
    <phoneticPr fontId="4"/>
  </si>
  <si>
    <t>簡易型ICT活用工事において、ICTを活用した施工プロセスを次から全て選択してください。</t>
    <rPh sb="0" eb="3">
      <t>カンイガタ</t>
    </rPh>
    <rPh sb="6" eb="10">
      <t>カツヨウコウジ</t>
    </rPh>
    <rPh sb="19" eb="21">
      <t>カツヨウ</t>
    </rPh>
    <rPh sb="23" eb="25">
      <t>セコウ</t>
    </rPh>
    <rPh sb="30" eb="31">
      <t>ツギ</t>
    </rPh>
    <rPh sb="33" eb="34">
      <t>スベ</t>
    </rPh>
    <rPh sb="35" eb="37">
      <t>センタク</t>
    </rPh>
    <phoneticPr fontId="4"/>
  </si>
  <si>
    <t>問３</t>
    <rPh sb="0" eb="1">
      <t>トイ</t>
    </rPh>
    <phoneticPr fontId="5"/>
  </si>
  <si>
    <t>当工事現場ではICT活用が効果的でないと判断したため</t>
    <rPh sb="0" eb="1">
      <t>トウ</t>
    </rPh>
    <rPh sb="1" eb="3">
      <t>コウジ</t>
    </rPh>
    <rPh sb="3" eb="5">
      <t>ゲンバ</t>
    </rPh>
    <rPh sb="10" eb="12">
      <t>カツヨウ</t>
    </rPh>
    <rPh sb="13" eb="16">
      <t>コウカテキ</t>
    </rPh>
    <rPh sb="20" eb="22">
      <t>ハンダン</t>
    </rPh>
    <phoneticPr fontId="1"/>
  </si>
  <si>
    <t>工事の採算性に不安があるため</t>
    <rPh sb="0" eb="2">
      <t>コウジ</t>
    </rPh>
    <rPh sb="3" eb="6">
      <t>サイサンセイ</t>
    </rPh>
    <rPh sb="7" eb="9">
      <t>フアン</t>
    </rPh>
    <phoneticPr fontId="1"/>
  </si>
  <si>
    <t>ICT機器やICT重機に係るコストが高いため</t>
    <rPh sb="3" eb="5">
      <t>キキ</t>
    </rPh>
    <rPh sb="9" eb="11">
      <t>ジュウキ</t>
    </rPh>
    <rPh sb="12" eb="13">
      <t>カカ</t>
    </rPh>
    <rPh sb="18" eb="19">
      <t>タカ</t>
    </rPh>
    <phoneticPr fontId="1"/>
  </si>
  <si>
    <t>ICT活用技術に興味がない</t>
    <rPh sb="3" eb="5">
      <t>カツヨウ</t>
    </rPh>
    <rPh sb="5" eb="7">
      <t>ギジュツ</t>
    </rPh>
    <rPh sb="8" eb="10">
      <t>キョウミ</t>
    </rPh>
    <phoneticPr fontId="1"/>
  </si>
  <si>
    <t>発注者の都合によりできなかった</t>
    <rPh sb="0" eb="3">
      <t>ハッチュウシャ</t>
    </rPh>
    <rPh sb="4" eb="6">
      <t>ツゴウ</t>
    </rPh>
    <phoneticPr fontId="1"/>
  </si>
  <si>
    <t>その他</t>
    <rPh sb="2" eb="3">
      <t>タ</t>
    </rPh>
    <phoneticPr fontId="1"/>
  </si>
  <si>
    <t>ICT機器やICT重機が不足し、調達できなかったため</t>
    <rPh sb="3" eb="5">
      <t>キキ</t>
    </rPh>
    <rPh sb="9" eb="11">
      <t>ジュウキ</t>
    </rPh>
    <rPh sb="12" eb="14">
      <t>フソク</t>
    </rPh>
    <rPh sb="16" eb="18">
      <t>チョウタツ</t>
    </rPh>
    <phoneticPr fontId="1"/>
  </si>
  <si>
    <t>興味はあるが、ICT活用技術に関する知識（活用方法や施工管理基準など）が不足しているため</t>
    <rPh sb="0" eb="2">
      <t>キョウミ</t>
    </rPh>
    <rPh sb="10" eb="12">
      <t>カツヨウ</t>
    </rPh>
    <rPh sb="12" eb="14">
      <t>ギジュツ</t>
    </rPh>
    <rPh sb="15" eb="16">
      <t>カン</t>
    </rPh>
    <rPh sb="18" eb="20">
      <t>チシキ</t>
    </rPh>
    <rPh sb="21" eb="23">
      <t>カツヨウ</t>
    </rPh>
    <rPh sb="23" eb="25">
      <t>ホウホウ</t>
    </rPh>
    <rPh sb="26" eb="28">
      <t>セコウ</t>
    </rPh>
    <rPh sb="28" eb="30">
      <t>カンリ</t>
    </rPh>
    <rPh sb="30" eb="32">
      <t>キジュン</t>
    </rPh>
    <rPh sb="36" eb="38">
      <t>フソク</t>
    </rPh>
    <phoneticPr fontId="1"/>
  </si>
  <si>
    <t>ICT活用技術について、社内の理解が得られない</t>
    <rPh sb="3" eb="5">
      <t>カツヨウ</t>
    </rPh>
    <rPh sb="5" eb="7">
      <t>ギジュツ</t>
    </rPh>
    <rPh sb="12" eb="14">
      <t>シャナイ</t>
    </rPh>
    <rPh sb="15" eb="17">
      <t>リカイ</t>
    </rPh>
    <rPh sb="18" eb="19">
      <t>エ</t>
    </rPh>
    <phoneticPr fontId="1"/>
  </si>
  <si>
    <t>ICT活用に係る部分を外注するためコストが高くなるため</t>
    <rPh sb="3" eb="5">
      <t>カツヨウ</t>
    </rPh>
    <rPh sb="6" eb="7">
      <t>カカ</t>
    </rPh>
    <rPh sb="8" eb="10">
      <t>ブブン</t>
    </rPh>
    <rPh sb="11" eb="13">
      <t>ガイチュウ</t>
    </rPh>
    <rPh sb="21" eb="22">
      <t>タカ</t>
    </rPh>
    <phoneticPr fontId="1"/>
  </si>
  <si>
    <t>ICT活用技術の生産性向上の効果が分からないため</t>
    <rPh sb="3" eb="5">
      <t>カツヨウ</t>
    </rPh>
    <rPh sb="5" eb="7">
      <t>ギジュツ</t>
    </rPh>
    <rPh sb="8" eb="11">
      <t>セイサンセイ</t>
    </rPh>
    <rPh sb="11" eb="13">
      <t>コウジョウ</t>
    </rPh>
    <rPh sb="14" eb="16">
      <t>コウカ</t>
    </rPh>
    <rPh sb="17" eb="18">
      <t>ワ</t>
    </rPh>
    <phoneticPr fontId="1"/>
  </si>
  <si>
    <t>実施なし</t>
    <rPh sb="0" eb="2">
      <t>ジッシ</t>
    </rPh>
    <phoneticPr fontId="4"/>
  </si>
  <si>
    <t>従来施工での所要日数（日）</t>
    <rPh sb="0" eb="2">
      <t>ジュウライ</t>
    </rPh>
    <rPh sb="2" eb="4">
      <t>セコウ</t>
    </rPh>
    <rPh sb="6" eb="8">
      <t>ショヨウ</t>
    </rPh>
    <rPh sb="8" eb="10">
      <t>ニッスウ</t>
    </rPh>
    <rPh sb="11" eb="12">
      <t>ニチ</t>
    </rPh>
    <phoneticPr fontId="5"/>
  </si>
  <si>
    <t>従来施工での延べ作業人員（人・日）</t>
    <rPh sb="2" eb="4">
      <t>セコウ</t>
    </rPh>
    <rPh sb="8" eb="10">
      <t>サギョウ</t>
    </rPh>
    <rPh sb="10" eb="12">
      <t>ジンイン</t>
    </rPh>
    <rPh sb="13" eb="14">
      <t>ヒト</t>
    </rPh>
    <rPh sb="15" eb="16">
      <t>ニチ</t>
    </rPh>
    <phoneticPr fontId="5"/>
  </si>
  <si>
    <t>従来施工での日当り所要人員（人）</t>
    <rPh sb="0" eb="2">
      <t>ジュウライ</t>
    </rPh>
    <rPh sb="2" eb="4">
      <t>セコウ</t>
    </rPh>
    <rPh sb="6" eb="7">
      <t>ヒ</t>
    </rPh>
    <rPh sb="7" eb="8">
      <t>ア</t>
    </rPh>
    <rPh sb="9" eb="11">
      <t>ショヨウ</t>
    </rPh>
    <rPh sb="11" eb="13">
      <t>ジンイン</t>
    </rPh>
    <rPh sb="14" eb="15">
      <t>ヒト</t>
    </rPh>
    <phoneticPr fontId="5"/>
  </si>
  <si>
    <t xml:space="preserve"> ※自動算出</t>
    <rPh sb="2" eb="4">
      <t>ジドウ</t>
    </rPh>
    <rPh sb="4" eb="6">
      <t>サンシュツ</t>
    </rPh>
    <phoneticPr fontId="5"/>
  </si>
  <si>
    <t>(2)　ICT施工での所要時間</t>
    <rPh sb="7" eb="9">
      <t>セコウ</t>
    </rPh>
    <rPh sb="11" eb="13">
      <t>ショヨウ</t>
    </rPh>
    <rPh sb="13" eb="15">
      <t>ジカン</t>
    </rPh>
    <phoneticPr fontId="5"/>
  </si>
  <si>
    <t>ICT施工での所要日数（日）</t>
    <rPh sb="3" eb="5">
      <t>セコウ</t>
    </rPh>
    <rPh sb="7" eb="9">
      <t>ショヨウ</t>
    </rPh>
    <rPh sb="9" eb="11">
      <t>ニッスウ</t>
    </rPh>
    <rPh sb="12" eb="13">
      <t>ニチ</t>
    </rPh>
    <phoneticPr fontId="5"/>
  </si>
  <si>
    <t>ICT施工での延べ作業人員（人・日）</t>
    <rPh sb="3" eb="5">
      <t>セコウ</t>
    </rPh>
    <rPh sb="9" eb="11">
      <t>サギョウ</t>
    </rPh>
    <rPh sb="11" eb="13">
      <t>ジンイン</t>
    </rPh>
    <rPh sb="14" eb="15">
      <t>ヒト</t>
    </rPh>
    <rPh sb="16" eb="17">
      <t>ニチ</t>
    </rPh>
    <phoneticPr fontId="5"/>
  </si>
  <si>
    <t>ICT施工での日当り所要人員（人）</t>
    <rPh sb="3" eb="5">
      <t>セコウ</t>
    </rPh>
    <rPh sb="7" eb="8">
      <t>ヒ</t>
    </rPh>
    <rPh sb="8" eb="9">
      <t>ア</t>
    </rPh>
    <rPh sb="10" eb="12">
      <t>ショヨウ</t>
    </rPh>
    <rPh sb="12" eb="14">
      <t>ジンイン</t>
    </rPh>
    <rPh sb="15" eb="16">
      <t>ヒト</t>
    </rPh>
    <phoneticPr fontId="5"/>
  </si>
  <si>
    <t>(1)　従来施工での所要時間　（当該工事と同等の数量・条件を想定し、ご記入ください）</t>
    <rPh sb="4" eb="6">
      <t>ジュウライ</t>
    </rPh>
    <rPh sb="6" eb="8">
      <t>セコウ</t>
    </rPh>
    <rPh sb="10" eb="12">
      <t>ショヨウ</t>
    </rPh>
    <rPh sb="12" eb="14">
      <t>ジカン</t>
    </rPh>
    <rPh sb="16" eb="18">
      <t>トウガイ</t>
    </rPh>
    <rPh sb="18" eb="20">
      <t>コウジ</t>
    </rPh>
    <rPh sb="21" eb="23">
      <t>ドウトウ</t>
    </rPh>
    <rPh sb="24" eb="26">
      <t>スウリョウ</t>
    </rPh>
    <rPh sb="27" eb="29">
      <t>ジョウケン</t>
    </rPh>
    <rPh sb="30" eb="32">
      <t>ソウテイ</t>
    </rPh>
    <rPh sb="35" eb="37">
      <t>キニュウ</t>
    </rPh>
    <phoneticPr fontId="5"/>
  </si>
  <si>
    <t>問４</t>
    <rPh sb="0" eb="1">
      <t>トイ</t>
    </rPh>
    <phoneticPr fontId="5"/>
  </si>
  <si>
    <t>　問４-１</t>
    <rPh sb="1" eb="2">
      <t>トイ</t>
    </rPh>
    <phoneticPr fontId="5"/>
  </si>
  <si>
    <t>期待した以上の効果が得られた</t>
    <rPh sb="0" eb="2">
      <t>キタイ</t>
    </rPh>
    <rPh sb="4" eb="6">
      <t>イジョウ</t>
    </rPh>
    <rPh sb="7" eb="9">
      <t>コウカ</t>
    </rPh>
    <rPh sb="10" eb="11">
      <t>エ</t>
    </rPh>
    <phoneticPr fontId="5"/>
  </si>
  <si>
    <t>期待した通りの効果が得られた</t>
    <rPh sb="0" eb="2">
      <t>キタイ</t>
    </rPh>
    <rPh sb="4" eb="5">
      <t>ドオ</t>
    </rPh>
    <rPh sb="7" eb="9">
      <t>コウカ</t>
    </rPh>
    <rPh sb="10" eb="11">
      <t>エ</t>
    </rPh>
    <phoneticPr fontId="5"/>
  </si>
  <si>
    <t>期待したほどは効果が得られなかった</t>
    <rPh sb="0" eb="2">
      <t>キタイ</t>
    </rPh>
    <rPh sb="7" eb="9">
      <t>コウカ</t>
    </rPh>
    <rPh sb="10" eb="11">
      <t>エ</t>
    </rPh>
    <phoneticPr fontId="5"/>
  </si>
  <si>
    <t>期待した効果が全く得られなかった</t>
    <rPh sb="0" eb="2">
      <t>キタイ</t>
    </rPh>
    <rPh sb="4" eb="6">
      <t>コウカ</t>
    </rPh>
    <rPh sb="7" eb="8">
      <t>マッタ</t>
    </rPh>
    <rPh sb="9" eb="10">
      <t>エ</t>
    </rPh>
    <phoneticPr fontId="5"/>
  </si>
  <si>
    <t>※上記を選択した理由を記入してください。</t>
    <rPh sb="1" eb="3">
      <t>ジョウキ</t>
    </rPh>
    <rPh sb="4" eb="6">
      <t>センタク</t>
    </rPh>
    <rPh sb="8" eb="10">
      <t>リユウ</t>
    </rPh>
    <rPh sb="11" eb="13">
      <t>キニュウ</t>
    </rPh>
    <phoneticPr fontId="5"/>
  </si>
  <si>
    <t>土工（1000m3以上）</t>
    <rPh sb="0" eb="2">
      <t>ドコウ</t>
    </rPh>
    <rPh sb="9" eb="11">
      <t>イジョウ</t>
    </rPh>
    <phoneticPr fontId="4"/>
  </si>
  <si>
    <t>発注機関（リストから選択）</t>
    <rPh sb="0" eb="2">
      <t>ハッチュウ</t>
    </rPh>
    <rPh sb="2" eb="4">
      <t>キカン</t>
    </rPh>
    <rPh sb="10" eb="12">
      <t>センタク</t>
    </rPh>
    <phoneticPr fontId="5"/>
  </si>
  <si>
    <t>西部建設事務所</t>
    <rPh sb="0" eb="7">
      <t>セイブケンセツジムショ</t>
    </rPh>
    <phoneticPr fontId="4"/>
  </si>
  <si>
    <t>東部建設事務所</t>
    <rPh sb="0" eb="7">
      <t>トウブケンセツジムショ</t>
    </rPh>
    <phoneticPr fontId="4"/>
  </si>
  <si>
    <t>西部建設事務所　呉支所</t>
    <rPh sb="0" eb="7">
      <t>セイブケンセツジムショ</t>
    </rPh>
    <rPh sb="8" eb="11">
      <t>クレシショ</t>
    </rPh>
    <phoneticPr fontId="4"/>
  </si>
  <si>
    <t>西部建設事務所　廿日市支所</t>
    <rPh sb="0" eb="7">
      <t>セイブケンセツジムショ</t>
    </rPh>
    <rPh sb="8" eb="13">
      <t>ハツカイチシショ</t>
    </rPh>
    <phoneticPr fontId="4"/>
  </si>
  <si>
    <t>西部建設事務所　安芸太田支所</t>
    <rPh sb="0" eb="7">
      <t>セイブケンセツジムショ</t>
    </rPh>
    <rPh sb="8" eb="14">
      <t>アキオオタシショ</t>
    </rPh>
    <phoneticPr fontId="4"/>
  </si>
  <si>
    <t>西部建設事務所　東広島支所</t>
    <rPh sb="0" eb="7">
      <t>セイブケンセツジムショ</t>
    </rPh>
    <rPh sb="8" eb="13">
      <t>ヒガシヒロシマシショ</t>
    </rPh>
    <phoneticPr fontId="4"/>
  </si>
  <si>
    <t>東部建設事務所　三原支所</t>
    <rPh sb="0" eb="7">
      <t>トウブケンセツジムショ</t>
    </rPh>
    <rPh sb="8" eb="12">
      <t>ミハラシショ</t>
    </rPh>
    <phoneticPr fontId="4"/>
  </si>
  <si>
    <t>北部建設事務所</t>
    <rPh sb="0" eb="7">
      <t>ホクブケンセツジムショ</t>
    </rPh>
    <phoneticPr fontId="4"/>
  </si>
  <si>
    <t>北部建設事務所　庄原支所</t>
    <rPh sb="0" eb="7">
      <t>ホクブケンセツジムショ</t>
    </rPh>
    <rPh sb="8" eb="12">
      <t>ショウバラシショ</t>
    </rPh>
    <phoneticPr fontId="4"/>
  </si>
  <si>
    <t>広島港湾振興事務所</t>
    <rPh sb="0" eb="4">
      <t>ヒロシマコウワン</t>
    </rPh>
    <rPh sb="4" eb="9">
      <t>シンコウジムショ</t>
    </rPh>
    <phoneticPr fontId="4"/>
  </si>
  <si>
    <t>施工規模（数量）</t>
    <rPh sb="0" eb="4">
      <t>セコウキボ</t>
    </rPh>
    <rPh sb="5" eb="7">
      <t>スウリョウ</t>
    </rPh>
    <phoneticPr fontId="5"/>
  </si>
  <si>
    <r>
      <t>　</t>
    </r>
    <r>
      <rPr>
        <u/>
        <sz val="10"/>
        <color theme="1"/>
        <rFont val="游ゴシック"/>
        <family val="3"/>
        <charset val="128"/>
        <scheme val="minor"/>
      </rPr>
      <t>全面的な活用を実施した（ICT活用工事）</t>
    </r>
    <r>
      <rPr>
        <sz val="10"/>
        <color theme="1"/>
        <rFont val="游ゴシック"/>
        <family val="2"/>
        <charset val="128"/>
        <scheme val="minor"/>
      </rPr>
      <t>：次の施工プロセスのうち全ての段階でICTを活用した工事</t>
    </r>
    <rPh sb="1" eb="4">
      <t>ゼンメンテキ</t>
    </rPh>
    <rPh sb="5" eb="7">
      <t>カツヨウ</t>
    </rPh>
    <rPh sb="8" eb="10">
      <t>ジッシ</t>
    </rPh>
    <rPh sb="16" eb="20">
      <t>カツヨウコウジ</t>
    </rPh>
    <rPh sb="22" eb="23">
      <t>ツギ</t>
    </rPh>
    <rPh sb="24" eb="26">
      <t>セコウ</t>
    </rPh>
    <rPh sb="33" eb="34">
      <t>スベ</t>
    </rPh>
    <rPh sb="36" eb="38">
      <t>ダンカイ</t>
    </rPh>
    <rPh sb="43" eb="45">
      <t>カツヨウ</t>
    </rPh>
    <rPh sb="47" eb="49">
      <t>コウジ</t>
    </rPh>
    <phoneticPr fontId="4"/>
  </si>
  <si>
    <r>
      <t>　</t>
    </r>
    <r>
      <rPr>
        <u/>
        <sz val="10"/>
        <color theme="1"/>
        <rFont val="游ゴシック"/>
        <family val="3"/>
        <charset val="128"/>
        <scheme val="minor"/>
      </rPr>
      <t>部分的な活用を実施した（簡易型ICT活用工事）</t>
    </r>
    <r>
      <rPr>
        <sz val="10"/>
        <color theme="1"/>
        <rFont val="游ゴシック"/>
        <family val="2"/>
        <charset val="128"/>
        <scheme val="minor"/>
      </rPr>
      <t>：次の施工プロセスのうち部分的にICTを活用した工事</t>
    </r>
    <rPh sb="1" eb="4">
      <t>ブブンテキ</t>
    </rPh>
    <rPh sb="5" eb="7">
      <t>カツヨウ</t>
    </rPh>
    <rPh sb="8" eb="10">
      <t>ジッシ</t>
    </rPh>
    <rPh sb="13" eb="16">
      <t>カンイガタ</t>
    </rPh>
    <rPh sb="19" eb="23">
      <t>カツヨウコウジ</t>
    </rPh>
    <rPh sb="25" eb="26">
      <t>ツギ</t>
    </rPh>
    <rPh sb="27" eb="29">
      <t>セコウ</t>
    </rPh>
    <rPh sb="36" eb="39">
      <t>ブブンテキ</t>
    </rPh>
    <rPh sb="44" eb="46">
      <t>カツヨウ</t>
    </rPh>
    <rPh sb="48" eb="50">
      <t>コウジ</t>
    </rPh>
    <phoneticPr fontId="4"/>
  </si>
  <si>
    <t>本工事においてICTを活用した工種等の情報を次から選択してください。</t>
    <rPh sb="0" eb="3">
      <t>ホンコウジ</t>
    </rPh>
    <rPh sb="11" eb="13">
      <t>カツヨウ</t>
    </rPh>
    <rPh sb="15" eb="17">
      <t>コウシュ</t>
    </rPh>
    <rPh sb="17" eb="18">
      <t>ナド</t>
    </rPh>
    <rPh sb="19" eb="21">
      <t>ジョウホウ</t>
    </rPh>
    <rPh sb="22" eb="23">
      <t>ツギ</t>
    </rPh>
    <rPh sb="25" eb="27">
      <t>センタク</t>
    </rPh>
    <phoneticPr fontId="5"/>
  </si>
  <si>
    <t>全面 or 部分的</t>
    <rPh sb="0" eb="2">
      <t>ゼンメン</t>
    </rPh>
    <rPh sb="6" eb="8">
      <t>ブブン</t>
    </rPh>
    <rPh sb="8" eb="9">
      <t>テキ</t>
    </rPh>
    <phoneticPr fontId="5"/>
  </si>
  <si>
    <t>　問４-２</t>
    <rPh sb="1" eb="2">
      <t>トイ</t>
    </rPh>
    <phoneticPr fontId="5"/>
  </si>
  <si>
    <r>
      <rPr>
        <b/>
        <sz val="10"/>
        <color theme="1"/>
        <rFont val="游ゴシック"/>
        <family val="3"/>
        <charset val="128"/>
        <scheme val="minor"/>
      </rPr>
      <t>　３次元起工測量</t>
    </r>
    <r>
      <rPr>
        <sz val="10"/>
        <color theme="1"/>
        <rFont val="游ゴシック"/>
        <family val="3"/>
        <charset val="128"/>
        <scheme val="minor"/>
      </rPr>
      <t>（ICT施工、従来施工双方に必要となる基準点測量は除く）について</t>
    </r>
    <rPh sb="2" eb="4">
      <t>ジゲン</t>
    </rPh>
    <rPh sb="4" eb="6">
      <t>キコウ</t>
    </rPh>
    <rPh sb="6" eb="8">
      <t>ソクリョウ</t>
    </rPh>
    <rPh sb="12" eb="14">
      <t>セコウ</t>
    </rPh>
    <rPh sb="15" eb="17">
      <t>ジュウライ</t>
    </rPh>
    <rPh sb="17" eb="19">
      <t>セコウ</t>
    </rPh>
    <rPh sb="19" eb="21">
      <t>ソウホウ</t>
    </rPh>
    <rPh sb="22" eb="24">
      <t>ヒツヨウ</t>
    </rPh>
    <rPh sb="27" eb="29">
      <t>キジュン</t>
    </rPh>
    <rPh sb="29" eb="30">
      <t>テン</t>
    </rPh>
    <rPh sb="30" eb="32">
      <t>ソクリョウ</t>
    </rPh>
    <rPh sb="33" eb="34">
      <t>ノゾ</t>
    </rPh>
    <phoneticPr fontId="5"/>
  </si>
  <si>
    <r>
      <rPr>
        <b/>
        <sz val="10"/>
        <color theme="1"/>
        <rFont val="游ゴシック"/>
        <family val="3"/>
        <charset val="128"/>
        <scheme val="minor"/>
      </rPr>
      <t>　３次元設計データ作成</t>
    </r>
    <r>
      <rPr>
        <sz val="10"/>
        <color theme="1"/>
        <rFont val="游ゴシック"/>
        <family val="3"/>
        <charset val="128"/>
        <scheme val="minor"/>
      </rPr>
      <t>について</t>
    </r>
    <rPh sb="2" eb="4">
      <t>ジゲン</t>
    </rPh>
    <rPh sb="4" eb="6">
      <t>セッケイ</t>
    </rPh>
    <rPh sb="9" eb="11">
      <t>サクセイ</t>
    </rPh>
    <phoneticPr fontId="5"/>
  </si>
  <si>
    <t>計測～数量算出までの内業、外業の合計</t>
    <rPh sb="0" eb="2">
      <t>ケイソク</t>
    </rPh>
    <rPh sb="3" eb="5">
      <t>スウリョウ</t>
    </rPh>
    <rPh sb="5" eb="7">
      <t>サンシュツ</t>
    </rPh>
    <rPh sb="10" eb="11">
      <t>ナイ</t>
    </rPh>
    <rPh sb="11" eb="12">
      <t>ギョウ</t>
    </rPh>
    <rPh sb="13" eb="15">
      <t>ガイギョウ</t>
    </rPh>
    <rPh sb="16" eb="18">
      <t>ゴウケイ</t>
    </rPh>
    <phoneticPr fontId="5"/>
  </si>
  <si>
    <t>外注の場合は、実施者に延べ作業人員及び所要日数を確認してください。</t>
    <rPh sb="0" eb="2">
      <t>ガイチュウ</t>
    </rPh>
    <rPh sb="3" eb="5">
      <t>バアイ</t>
    </rPh>
    <rPh sb="7" eb="9">
      <t>ジッシ</t>
    </rPh>
    <rPh sb="9" eb="10">
      <t>シャ</t>
    </rPh>
    <rPh sb="11" eb="12">
      <t>ノ</t>
    </rPh>
    <rPh sb="13" eb="15">
      <t>サギョウ</t>
    </rPh>
    <rPh sb="15" eb="17">
      <t>ジンイン</t>
    </rPh>
    <rPh sb="17" eb="18">
      <t>オヨ</t>
    </rPh>
    <rPh sb="19" eb="21">
      <t>ショヨウ</t>
    </rPh>
    <rPh sb="21" eb="23">
      <t>ニッスウ</t>
    </rPh>
    <rPh sb="24" eb="26">
      <t>カクニン</t>
    </rPh>
    <phoneticPr fontId="5"/>
  </si>
  <si>
    <t>従来施工：起工測量（横断計測）結果の設計横断面図上への図化</t>
    <rPh sb="0" eb="2">
      <t>ジュウライ</t>
    </rPh>
    <rPh sb="2" eb="4">
      <t>セコウ</t>
    </rPh>
    <rPh sb="5" eb="7">
      <t>キコウ</t>
    </rPh>
    <rPh sb="7" eb="9">
      <t>ソクリョウ</t>
    </rPh>
    <rPh sb="10" eb="12">
      <t>オウダン</t>
    </rPh>
    <rPh sb="12" eb="14">
      <t>ケイソク</t>
    </rPh>
    <rPh sb="15" eb="17">
      <t>ケッカ</t>
    </rPh>
    <rPh sb="18" eb="20">
      <t>セッケイ</t>
    </rPh>
    <rPh sb="20" eb="24">
      <t>オウダンメンズ</t>
    </rPh>
    <rPh sb="24" eb="25">
      <t>ジョウ</t>
    </rPh>
    <rPh sb="27" eb="29">
      <t>ズカ</t>
    </rPh>
    <phoneticPr fontId="1"/>
  </si>
  <si>
    <t>ICT施工：設計図書を基に３次元設計データを作成（追加・修正含む）</t>
    <rPh sb="3" eb="5">
      <t>セコウ</t>
    </rPh>
    <rPh sb="6" eb="8">
      <t>セッケイ</t>
    </rPh>
    <rPh sb="8" eb="10">
      <t>トショ</t>
    </rPh>
    <rPh sb="11" eb="12">
      <t>モト</t>
    </rPh>
    <rPh sb="14" eb="16">
      <t>ジゲン</t>
    </rPh>
    <rPh sb="16" eb="18">
      <t>セッケイ</t>
    </rPh>
    <rPh sb="22" eb="24">
      <t>サクセイ</t>
    </rPh>
    <rPh sb="25" eb="27">
      <t>ツイカ</t>
    </rPh>
    <rPh sb="28" eb="30">
      <t>シュウセイ</t>
    </rPh>
    <rPh sb="30" eb="31">
      <t>フク</t>
    </rPh>
    <phoneticPr fontId="1"/>
  </si>
  <si>
    <t>　　　　　※丁張設置のための準備計算（TS出来形管理の場合は基本設計データ作成時間）を含む</t>
    <rPh sb="6" eb="8">
      <t>チョウハリ</t>
    </rPh>
    <rPh sb="8" eb="10">
      <t>セッチ</t>
    </rPh>
    <rPh sb="14" eb="16">
      <t>ジュンビ</t>
    </rPh>
    <rPh sb="16" eb="18">
      <t>ケイサン</t>
    </rPh>
    <rPh sb="21" eb="24">
      <t>デキガタ</t>
    </rPh>
    <rPh sb="24" eb="26">
      <t>カンリ</t>
    </rPh>
    <rPh sb="27" eb="29">
      <t>バアイ</t>
    </rPh>
    <rPh sb="30" eb="32">
      <t>キホン</t>
    </rPh>
    <rPh sb="32" eb="34">
      <t>セッケイ</t>
    </rPh>
    <rPh sb="37" eb="39">
      <t>サクセイ</t>
    </rPh>
    <rPh sb="39" eb="41">
      <t>ジカン</t>
    </rPh>
    <rPh sb="43" eb="44">
      <t>フク</t>
    </rPh>
    <phoneticPr fontId="1"/>
  </si>
  <si>
    <t>　　　　　※３次元起工測量結果と３次元設計データの重ね合せ（追加・修正含む）を含む</t>
    <rPh sb="7" eb="9">
      <t>ジゲン</t>
    </rPh>
    <rPh sb="9" eb="11">
      <t>キコウ</t>
    </rPh>
    <rPh sb="11" eb="13">
      <t>ソクリョウ</t>
    </rPh>
    <rPh sb="13" eb="15">
      <t>ケッカ</t>
    </rPh>
    <rPh sb="17" eb="19">
      <t>ジゲン</t>
    </rPh>
    <rPh sb="19" eb="21">
      <t>セッケイ</t>
    </rPh>
    <rPh sb="25" eb="26">
      <t>カサ</t>
    </rPh>
    <rPh sb="27" eb="28">
      <t>アワ</t>
    </rPh>
    <rPh sb="30" eb="32">
      <t>ツイカ</t>
    </rPh>
    <rPh sb="33" eb="35">
      <t>シュウセイ</t>
    </rPh>
    <rPh sb="35" eb="36">
      <t>フク</t>
    </rPh>
    <rPh sb="39" eb="40">
      <t>フク</t>
    </rPh>
    <phoneticPr fontId="1"/>
  </si>
  <si>
    <t>　問４-３</t>
    <rPh sb="1" eb="2">
      <t>トイ</t>
    </rPh>
    <phoneticPr fontId="5"/>
  </si>
  <si>
    <r>
      <rPr>
        <b/>
        <sz val="10"/>
        <color theme="1"/>
        <rFont val="游ゴシック"/>
        <family val="3"/>
        <charset val="128"/>
        <scheme val="minor"/>
      </rPr>
      <t>　ICT建設機械による施工</t>
    </r>
    <r>
      <rPr>
        <sz val="10"/>
        <color theme="1"/>
        <rFont val="游ゴシック"/>
        <family val="3"/>
        <charset val="128"/>
        <scheme val="minor"/>
      </rPr>
      <t>について</t>
    </r>
    <rPh sb="4" eb="8">
      <t>ケンセツキカイ</t>
    </rPh>
    <rPh sb="11" eb="13">
      <t>セコウ</t>
    </rPh>
    <phoneticPr fontId="5"/>
  </si>
  <si>
    <t>(1)　従来施工での所要時間（当該工事と同等の数量・条件を想定し、ご記入ください）</t>
    <rPh sb="4" eb="6">
      <t>ジュウライ</t>
    </rPh>
    <rPh sb="6" eb="8">
      <t>セコウ</t>
    </rPh>
    <rPh sb="10" eb="12">
      <t>ショヨウ</t>
    </rPh>
    <rPh sb="12" eb="14">
      <t>ジカン</t>
    </rPh>
    <rPh sb="15" eb="17">
      <t>トウガイ</t>
    </rPh>
    <rPh sb="17" eb="19">
      <t>コウジ</t>
    </rPh>
    <rPh sb="20" eb="22">
      <t>ドウトウ</t>
    </rPh>
    <rPh sb="23" eb="25">
      <t>スウリョウ</t>
    </rPh>
    <rPh sb="26" eb="28">
      <t>ジョウケン</t>
    </rPh>
    <rPh sb="29" eb="31">
      <t>ソウテイ</t>
    </rPh>
    <rPh sb="34" eb="36">
      <t>キニュウ</t>
    </rPh>
    <phoneticPr fontId="1"/>
  </si>
  <si>
    <t>(3)　ICT施工による満足度について、次から選択してください。また、その理由をご記入ください。</t>
    <rPh sb="7" eb="9">
      <t>セコウ</t>
    </rPh>
    <rPh sb="12" eb="15">
      <t>マンゾクド</t>
    </rPh>
    <rPh sb="20" eb="21">
      <t>ツギ</t>
    </rPh>
    <rPh sb="23" eb="25">
      <t>センタク</t>
    </rPh>
    <rPh sb="37" eb="39">
      <t>リユウ</t>
    </rPh>
    <rPh sb="41" eb="43">
      <t>キニュウ</t>
    </rPh>
    <phoneticPr fontId="5"/>
  </si>
  <si>
    <t>従来施工：主たる作業に関わる従来建機の施工</t>
    <rPh sb="0" eb="2">
      <t>ジュウライ</t>
    </rPh>
    <rPh sb="2" eb="4">
      <t>セコウ</t>
    </rPh>
    <rPh sb="5" eb="6">
      <t>シュ</t>
    </rPh>
    <rPh sb="8" eb="10">
      <t>サギョウ</t>
    </rPh>
    <rPh sb="11" eb="12">
      <t>カカ</t>
    </rPh>
    <rPh sb="14" eb="16">
      <t>ジュウライ</t>
    </rPh>
    <rPh sb="16" eb="18">
      <t>ケンキ</t>
    </rPh>
    <rPh sb="19" eb="21">
      <t>セコウ</t>
    </rPh>
    <phoneticPr fontId="1"/>
  </si>
  <si>
    <t>ICT施工：主たる作業に関わるICT建機の施工</t>
    <rPh sb="3" eb="5">
      <t>セコウ</t>
    </rPh>
    <rPh sb="6" eb="7">
      <t>シュ</t>
    </rPh>
    <rPh sb="9" eb="11">
      <t>サギョウ</t>
    </rPh>
    <rPh sb="12" eb="13">
      <t>カカ</t>
    </rPh>
    <rPh sb="18" eb="20">
      <t>ケンキ</t>
    </rPh>
    <rPh sb="21" eb="23">
      <t>セコウ</t>
    </rPh>
    <phoneticPr fontId="1"/>
  </si>
  <si>
    <t>　　　　 ※主たる作業に関わる従来建機の施工（ICT建機と組み合わせて使用する建機）を含む</t>
    <rPh sb="6" eb="7">
      <t>シュ</t>
    </rPh>
    <rPh sb="9" eb="11">
      <t>サギョウ</t>
    </rPh>
    <rPh sb="12" eb="13">
      <t>カカ</t>
    </rPh>
    <rPh sb="15" eb="17">
      <t>ジュウライ</t>
    </rPh>
    <rPh sb="17" eb="19">
      <t>ケンキ</t>
    </rPh>
    <rPh sb="20" eb="22">
      <t>セコウ</t>
    </rPh>
    <rPh sb="26" eb="28">
      <t>ケンキ</t>
    </rPh>
    <rPh sb="29" eb="30">
      <t>ク</t>
    </rPh>
    <rPh sb="31" eb="32">
      <t>ア</t>
    </rPh>
    <rPh sb="35" eb="37">
      <t>シヨウ</t>
    </rPh>
    <rPh sb="39" eb="41">
      <t>ケンキ</t>
    </rPh>
    <rPh sb="43" eb="44">
      <t>フク</t>
    </rPh>
    <phoneticPr fontId="1"/>
  </si>
  <si>
    <t>　　　　　※従来施工での丁張設置を含む</t>
    <rPh sb="6" eb="8">
      <t>ジュウライ</t>
    </rPh>
    <rPh sb="8" eb="10">
      <t>セコウ</t>
    </rPh>
    <rPh sb="12" eb="14">
      <t>チョウハリ</t>
    </rPh>
    <rPh sb="14" eb="16">
      <t>セッチ</t>
    </rPh>
    <rPh sb="17" eb="18">
      <t>フク</t>
    </rPh>
    <phoneticPr fontId="1"/>
  </si>
  <si>
    <t>　問４-４</t>
    <rPh sb="1" eb="2">
      <t>トイ</t>
    </rPh>
    <phoneticPr fontId="5"/>
  </si>
  <si>
    <r>
      <rPr>
        <b/>
        <sz val="10"/>
        <color theme="1"/>
        <rFont val="游ゴシック"/>
        <family val="3"/>
        <charset val="128"/>
        <scheme val="minor"/>
      </rPr>
      <t>　３次元出来形管理等の施工管理</t>
    </r>
    <r>
      <rPr>
        <sz val="10"/>
        <color theme="1"/>
        <rFont val="游ゴシック"/>
        <family val="3"/>
        <charset val="128"/>
        <scheme val="minor"/>
      </rPr>
      <t>について</t>
    </r>
    <rPh sb="2" eb="9">
      <t>ジゲンデキガタカンリ</t>
    </rPh>
    <rPh sb="9" eb="10">
      <t>ナド</t>
    </rPh>
    <rPh sb="11" eb="15">
      <t>セコウカンリ</t>
    </rPh>
    <phoneticPr fontId="5"/>
  </si>
  <si>
    <t>　※出来形管理資料作成にかかる全ての作業を対象としてご記入ください</t>
    <phoneticPr fontId="4"/>
  </si>
  <si>
    <t>　問４-５</t>
    <rPh sb="1" eb="2">
      <t>トイ</t>
    </rPh>
    <phoneticPr fontId="5"/>
  </si>
  <si>
    <r>
      <rPr>
        <b/>
        <sz val="10"/>
        <color theme="1"/>
        <rFont val="游ゴシック"/>
        <family val="3"/>
        <charset val="128"/>
        <scheme val="minor"/>
      </rPr>
      <t>　３次元データの納品</t>
    </r>
    <r>
      <rPr>
        <sz val="10"/>
        <color theme="1"/>
        <rFont val="游ゴシック"/>
        <family val="3"/>
        <charset val="128"/>
        <scheme val="minor"/>
      </rPr>
      <t>について</t>
    </r>
    <rPh sb="2" eb="4">
      <t>ジゲン</t>
    </rPh>
    <rPh sb="8" eb="10">
      <t>ノウヒン</t>
    </rPh>
    <phoneticPr fontId="5"/>
  </si>
  <si>
    <t>　問４-６</t>
    <rPh sb="1" eb="2">
      <t>トイ</t>
    </rPh>
    <phoneticPr fontId="5"/>
  </si>
  <si>
    <t>誤りがないことを確認した</t>
    <rPh sb="0" eb="1">
      <t>アヤマ</t>
    </rPh>
    <rPh sb="8" eb="10">
      <t>カクニン</t>
    </rPh>
    <phoneticPr fontId="4"/>
  </si>
  <si>
    <t>導入効果</t>
    <rPh sb="0" eb="2">
      <t>ドウニュウ</t>
    </rPh>
    <rPh sb="2" eb="4">
      <t>コウカ</t>
    </rPh>
    <phoneticPr fontId="5"/>
  </si>
  <si>
    <t>○延べ作業人員</t>
    <rPh sb="1" eb="2">
      <t>ノ</t>
    </rPh>
    <rPh sb="3" eb="5">
      <t>サギョウ</t>
    </rPh>
    <rPh sb="5" eb="7">
      <t>ジンイン</t>
    </rPh>
    <phoneticPr fontId="5"/>
  </si>
  <si>
    <t>起工測量</t>
    <rPh sb="0" eb="2">
      <t>キコウ</t>
    </rPh>
    <rPh sb="2" eb="4">
      <t>ソクリョウ</t>
    </rPh>
    <phoneticPr fontId="25"/>
  </si>
  <si>
    <t>３次元設計（測量設計）</t>
    <rPh sb="1" eb="3">
      <t>ジゲン</t>
    </rPh>
    <rPh sb="3" eb="5">
      <t>セッケイ</t>
    </rPh>
    <rPh sb="6" eb="8">
      <t>ソクリョウ</t>
    </rPh>
    <rPh sb="8" eb="10">
      <t>セッケイ</t>
    </rPh>
    <phoneticPr fontId="25"/>
  </si>
  <si>
    <t>電子納品</t>
    <rPh sb="0" eb="2">
      <t>デンシ</t>
    </rPh>
    <rPh sb="2" eb="4">
      <t>ノウヒン</t>
    </rPh>
    <phoneticPr fontId="5"/>
  </si>
  <si>
    <t>合計</t>
    <rPh sb="0" eb="2">
      <t>ゴウケイ</t>
    </rPh>
    <phoneticPr fontId="5"/>
  </si>
  <si>
    <t>従来施工</t>
    <rPh sb="0" eb="2">
      <t>ジュウライ</t>
    </rPh>
    <rPh sb="2" eb="4">
      <t>セコウ</t>
    </rPh>
    <phoneticPr fontId="25"/>
  </si>
  <si>
    <t>ＩＣＴ施工</t>
    <rPh sb="3" eb="5">
      <t>セコウ</t>
    </rPh>
    <phoneticPr fontId="25"/>
  </si>
  <si>
    <t>建設機械による施工</t>
    <rPh sb="0" eb="4">
      <t>ケンセツキカイ</t>
    </rPh>
    <rPh sb="7" eb="9">
      <t>セコウ</t>
    </rPh>
    <phoneticPr fontId="25"/>
  </si>
  <si>
    <t>出来形管理等の施工管理</t>
    <rPh sb="0" eb="3">
      <t>デキガタ</t>
    </rPh>
    <rPh sb="3" eb="5">
      <t>カンリ</t>
    </rPh>
    <rPh sb="5" eb="6">
      <t>ナド</t>
    </rPh>
    <rPh sb="7" eb="11">
      <t>セコウカンリ</t>
    </rPh>
    <phoneticPr fontId="25"/>
  </si>
  <si>
    <r>
      <t>起工測量～電子納品における従来施工とICT施工の延べ作業人員のグラフは次のとおりです。</t>
    </r>
    <r>
      <rPr>
        <u/>
        <sz val="10"/>
        <color theme="1"/>
        <rFont val="游ゴシック"/>
        <family val="3"/>
        <charset val="128"/>
        <scheme val="minor"/>
      </rPr>
      <t>誤りがないか確認してください。</t>
    </r>
    <rPh sb="5" eb="7">
      <t>デンシ</t>
    </rPh>
    <rPh sb="13" eb="15">
      <t>ジュウライ</t>
    </rPh>
    <rPh sb="21" eb="23">
      <t>セコウ</t>
    </rPh>
    <rPh sb="35" eb="36">
      <t>ツギ</t>
    </rPh>
    <phoneticPr fontId="1"/>
  </si>
  <si>
    <t>　ICT活用効果（データ入力結果）の確認</t>
    <rPh sb="4" eb="8">
      <t>カツヨウコウカ</t>
    </rPh>
    <rPh sb="12" eb="14">
      <t>ニュウリョク</t>
    </rPh>
    <rPh sb="14" eb="16">
      <t>ケッカ</t>
    </rPh>
    <rPh sb="18" eb="20">
      <t>カクニン</t>
    </rPh>
    <phoneticPr fontId="5"/>
  </si>
  <si>
    <t>問５</t>
    <rPh sb="0" eb="1">
      <t>トイ</t>
    </rPh>
    <phoneticPr fontId="5"/>
  </si>
  <si>
    <t>今回、ICT活用工事を実施し、メリットと感じた項目について、次から選択してください。
（複数選択可）</t>
    <rPh sb="0" eb="2">
      <t>コンカイ</t>
    </rPh>
    <rPh sb="6" eb="10">
      <t>カツヨウコウジ</t>
    </rPh>
    <rPh sb="11" eb="13">
      <t>ジッシ</t>
    </rPh>
    <rPh sb="20" eb="21">
      <t>カン</t>
    </rPh>
    <rPh sb="23" eb="25">
      <t>コウモク</t>
    </rPh>
    <rPh sb="30" eb="31">
      <t>ツギ</t>
    </rPh>
    <rPh sb="33" eb="35">
      <t>センタク</t>
    </rPh>
    <rPh sb="44" eb="46">
      <t>フクスウ</t>
    </rPh>
    <rPh sb="46" eb="48">
      <t>センタク</t>
    </rPh>
    <rPh sb="48" eb="49">
      <t>カ</t>
    </rPh>
    <phoneticPr fontId="4"/>
  </si>
  <si>
    <t>作業効率の向上</t>
    <rPh sb="0" eb="2">
      <t>サギョウ</t>
    </rPh>
    <rPh sb="2" eb="4">
      <t>コウリツ</t>
    </rPh>
    <rPh sb="5" eb="7">
      <t>コウジョウ</t>
    </rPh>
    <phoneticPr fontId="1"/>
  </si>
  <si>
    <t>コスト縮減</t>
    <rPh sb="3" eb="5">
      <t>シュクゲン</t>
    </rPh>
    <phoneticPr fontId="1"/>
  </si>
  <si>
    <t>工事成績評定の加点</t>
    <rPh sb="0" eb="2">
      <t>コウジ</t>
    </rPh>
    <rPh sb="2" eb="4">
      <t>セイセキ</t>
    </rPh>
    <rPh sb="4" eb="6">
      <t>ヒョウテイ</t>
    </rPh>
    <rPh sb="7" eb="9">
      <t>カテン</t>
    </rPh>
    <phoneticPr fontId="1"/>
  </si>
  <si>
    <t>建設工事に係る総合評価落札方式における加点</t>
    <rPh sb="0" eb="4">
      <t>ケンセツコウジ</t>
    </rPh>
    <rPh sb="5" eb="6">
      <t>カカ</t>
    </rPh>
    <rPh sb="7" eb="11">
      <t>ソウゴウヒョウカ</t>
    </rPh>
    <rPh sb="11" eb="13">
      <t>ラクサツ</t>
    </rPh>
    <rPh sb="13" eb="15">
      <t>ホウシキ</t>
    </rPh>
    <rPh sb="19" eb="21">
      <t>カテン</t>
    </rPh>
    <phoneticPr fontId="1"/>
  </si>
  <si>
    <t>ICT活用の経験・人材育成</t>
    <rPh sb="3" eb="5">
      <t>カツヨウ</t>
    </rPh>
    <rPh sb="6" eb="8">
      <t>ケイケン</t>
    </rPh>
    <rPh sb="9" eb="11">
      <t>ジンザイ</t>
    </rPh>
    <rPh sb="11" eb="13">
      <t>イクセイ</t>
    </rPh>
    <phoneticPr fontId="1"/>
  </si>
  <si>
    <t>安全性の向上</t>
    <rPh sb="0" eb="3">
      <t>アンゼンセイ</t>
    </rPh>
    <rPh sb="4" eb="6">
      <t>コウジョウ</t>
    </rPh>
    <phoneticPr fontId="1"/>
  </si>
  <si>
    <t>若手技術者等の経験の浅い技術者でも一定品質の施工が可能（熟練者不足への対応）</t>
    <rPh sb="0" eb="2">
      <t>ワカテ</t>
    </rPh>
    <rPh sb="2" eb="5">
      <t>ギジュツシャ</t>
    </rPh>
    <rPh sb="5" eb="6">
      <t>トウ</t>
    </rPh>
    <rPh sb="7" eb="9">
      <t>ケイケン</t>
    </rPh>
    <rPh sb="10" eb="11">
      <t>アサ</t>
    </rPh>
    <rPh sb="12" eb="15">
      <t>ギジュツシャ</t>
    </rPh>
    <rPh sb="17" eb="19">
      <t>イッテイ</t>
    </rPh>
    <rPh sb="19" eb="21">
      <t>ヒンシツ</t>
    </rPh>
    <rPh sb="22" eb="24">
      <t>セコウ</t>
    </rPh>
    <rPh sb="25" eb="27">
      <t>カノウ</t>
    </rPh>
    <rPh sb="28" eb="31">
      <t>ジュクレンシャ</t>
    </rPh>
    <rPh sb="31" eb="33">
      <t>フソク</t>
    </rPh>
    <rPh sb="35" eb="37">
      <t>タイオウ</t>
    </rPh>
    <phoneticPr fontId="1"/>
  </si>
  <si>
    <t>問６</t>
    <rPh sb="0" eb="1">
      <t>トイ</t>
    </rPh>
    <phoneticPr fontId="5"/>
  </si>
  <si>
    <t>　　　　 ※ICT施工でのキャリブレーション、ローカライゼーションなどを含む</t>
    <rPh sb="9" eb="11">
      <t>セコウ</t>
    </rPh>
    <rPh sb="36" eb="37">
      <t>フク</t>
    </rPh>
    <phoneticPr fontId="1"/>
  </si>
  <si>
    <t>※「その他」を選択した場合は、メリットと感じた内容を記入してください。</t>
    <rPh sb="4" eb="5">
      <t>タ</t>
    </rPh>
    <rPh sb="7" eb="9">
      <t>センタク</t>
    </rPh>
    <rPh sb="11" eb="13">
      <t>バアイ</t>
    </rPh>
    <rPh sb="20" eb="21">
      <t>カン</t>
    </rPh>
    <rPh sb="23" eb="25">
      <t>ナイヨウ</t>
    </rPh>
    <rPh sb="26" eb="28">
      <t>キニュウ</t>
    </rPh>
    <phoneticPr fontId="1"/>
  </si>
  <si>
    <t>ICT活用に係る費用計上の見直し　（現在の積算基準では計上項目が不足している）</t>
    <rPh sb="3" eb="5">
      <t>カツヨウ</t>
    </rPh>
    <rPh sb="6" eb="7">
      <t>カカ</t>
    </rPh>
    <rPh sb="8" eb="10">
      <t>ヒヨウ</t>
    </rPh>
    <rPh sb="10" eb="12">
      <t>ケイジョウ</t>
    </rPh>
    <rPh sb="13" eb="15">
      <t>ミナオ</t>
    </rPh>
    <rPh sb="18" eb="20">
      <t>ゲンザイ</t>
    </rPh>
    <rPh sb="21" eb="23">
      <t>セキサン</t>
    </rPh>
    <rPh sb="23" eb="25">
      <t>キジュン</t>
    </rPh>
    <rPh sb="27" eb="29">
      <t>ケイジョウ</t>
    </rPh>
    <rPh sb="29" eb="31">
      <t>コウモク</t>
    </rPh>
    <rPh sb="32" eb="34">
      <t>フソク</t>
    </rPh>
    <phoneticPr fontId="1"/>
  </si>
  <si>
    <t>技術の導入効果を分析・評価し，定期的に公表すること</t>
    <rPh sb="0" eb="2">
      <t>ギジュツ</t>
    </rPh>
    <rPh sb="3" eb="5">
      <t>ドウニュウ</t>
    </rPh>
    <rPh sb="5" eb="7">
      <t>コウカ</t>
    </rPh>
    <rPh sb="8" eb="10">
      <t>ブンセキ</t>
    </rPh>
    <rPh sb="11" eb="13">
      <t>ヒョウカ</t>
    </rPh>
    <rPh sb="15" eb="17">
      <t>テイキ</t>
    </rPh>
    <rPh sb="17" eb="18">
      <t>テキ</t>
    </rPh>
    <rPh sb="19" eb="21">
      <t>コウヒョウ</t>
    </rPh>
    <phoneticPr fontId="1"/>
  </si>
  <si>
    <t>総合評価落札方式における加点</t>
    <rPh sb="0" eb="2">
      <t>ソウゴウ</t>
    </rPh>
    <rPh sb="2" eb="4">
      <t>ヒョウカ</t>
    </rPh>
    <rPh sb="4" eb="6">
      <t>ラクサツ</t>
    </rPh>
    <rPh sb="6" eb="8">
      <t>ホウシキ</t>
    </rPh>
    <rPh sb="12" eb="14">
      <t>カテン</t>
    </rPh>
    <phoneticPr fontId="1"/>
  </si>
  <si>
    <t>対象工種の拡大</t>
    <rPh sb="0" eb="2">
      <t>タイショウ</t>
    </rPh>
    <rPh sb="2" eb="4">
      <t>コウシュ</t>
    </rPh>
    <rPh sb="5" eb="7">
      <t>カクダイ</t>
    </rPh>
    <phoneticPr fontId="1"/>
  </si>
  <si>
    <t>調査設計段階からの導入（３次元地形測量，３次元設計データ作成など）</t>
    <rPh sb="0" eb="2">
      <t>チョウサ</t>
    </rPh>
    <rPh sb="2" eb="4">
      <t>セッケイ</t>
    </rPh>
    <rPh sb="4" eb="6">
      <t>ダンカイ</t>
    </rPh>
    <rPh sb="9" eb="11">
      <t>ドウニュウ</t>
    </rPh>
    <rPh sb="13" eb="15">
      <t>ジゲン</t>
    </rPh>
    <rPh sb="15" eb="17">
      <t>チケイ</t>
    </rPh>
    <rPh sb="17" eb="19">
      <t>ソクリョウ</t>
    </rPh>
    <rPh sb="21" eb="23">
      <t>ジゲン</t>
    </rPh>
    <rPh sb="23" eb="25">
      <t>セッケイ</t>
    </rPh>
    <rPh sb="28" eb="30">
      <t>サクセイ</t>
    </rPh>
    <phoneticPr fontId="1"/>
  </si>
  <si>
    <t>機器類の調達環境（価格・台数）について業界への働きかけ</t>
    <rPh sb="0" eb="2">
      <t>キキ</t>
    </rPh>
    <rPh sb="2" eb="3">
      <t>ルイ</t>
    </rPh>
    <rPh sb="4" eb="6">
      <t>チョウタツ</t>
    </rPh>
    <rPh sb="6" eb="8">
      <t>カンキョウ</t>
    </rPh>
    <rPh sb="9" eb="11">
      <t>カカク</t>
    </rPh>
    <rPh sb="12" eb="14">
      <t>ダイスウ</t>
    </rPh>
    <rPh sb="19" eb="21">
      <t>ギョウカイ</t>
    </rPh>
    <rPh sb="23" eb="24">
      <t>ハタラ</t>
    </rPh>
    <phoneticPr fontId="1"/>
  </si>
  <si>
    <t>機器類の調達や人材育成に係る費用助成制度の導入</t>
    <rPh sb="0" eb="2">
      <t>キキ</t>
    </rPh>
    <rPh sb="2" eb="3">
      <t>ルイ</t>
    </rPh>
    <rPh sb="4" eb="6">
      <t>チョウタツ</t>
    </rPh>
    <rPh sb="7" eb="9">
      <t>ジンザイ</t>
    </rPh>
    <rPh sb="9" eb="11">
      <t>イクセイ</t>
    </rPh>
    <rPh sb="12" eb="13">
      <t>カカ</t>
    </rPh>
    <rPh sb="14" eb="16">
      <t>ヒヨウ</t>
    </rPh>
    <rPh sb="16" eb="18">
      <t>ジョセイ</t>
    </rPh>
    <rPh sb="18" eb="20">
      <t>セイド</t>
    </rPh>
    <rPh sb="21" eb="23">
      <t>ドウニュウ</t>
    </rPh>
    <phoneticPr fontId="1"/>
  </si>
  <si>
    <t>技術者向けの実務研修会・講習会等の開催</t>
    <rPh sb="0" eb="3">
      <t>ギジュツシャ</t>
    </rPh>
    <rPh sb="3" eb="4">
      <t>ム</t>
    </rPh>
    <rPh sb="6" eb="8">
      <t>ジツム</t>
    </rPh>
    <rPh sb="8" eb="10">
      <t>ケンシュウ</t>
    </rPh>
    <rPh sb="10" eb="11">
      <t>カイ</t>
    </rPh>
    <rPh sb="12" eb="15">
      <t>コウシュウカイ</t>
    </rPh>
    <rPh sb="15" eb="16">
      <t>トウ</t>
    </rPh>
    <rPh sb="17" eb="19">
      <t>カイサイ</t>
    </rPh>
    <phoneticPr fontId="1"/>
  </si>
  <si>
    <t>経営者向けの実務研修会・講習会等の開催</t>
    <rPh sb="0" eb="3">
      <t>ケイエイシャ</t>
    </rPh>
    <rPh sb="3" eb="4">
      <t>ム</t>
    </rPh>
    <rPh sb="6" eb="8">
      <t>ジツム</t>
    </rPh>
    <rPh sb="8" eb="10">
      <t>ケンシュウ</t>
    </rPh>
    <rPh sb="10" eb="11">
      <t>カイ</t>
    </rPh>
    <rPh sb="12" eb="15">
      <t>コウシュウカイ</t>
    </rPh>
    <rPh sb="15" eb="16">
      <t>トウ</t>
    </rPh>
    <rPh sb="17" eb="19">
      <t>カイサイ</t>
    </rPh>
    <phoneticPr fontId="1"/>
  </si>
  <si>
    <t>※「その他」を選択した場合は、具体的な内容を記入してください。</t>
    <rPh sb="4" eb="5">
      <t>タ</t>
    </rPh>
    <rPh sb="7" eb="9">
      <t>センタク</t>
    </rPh>
    <rPh sb="11" eb="13">
      <t>バアイ</t>
    </rPh>
    <rPh sb="15" eb="18">
      <t>グタイテキ</t>
    </rPh>
    <rPh sb="19" eb="21">
      <t>ナイヨウ</t>
    </rPh>
    <rPh sb="22" eb="24">
      <t>キニュウ</t>
    </rPh>
    <phoneticPr fontId="1"/>
  </si>
  <si>
    <t>今後、ICT活用工事の普及のため、広島県に対して実施（継続）してほしい内容について、次から選択してください。</t>
    <rPh sb="0" eb="2">
      <t>コンゴ</t>
    </rPh>
    <rPh sb="6" eb="8">
      <t>カツヨウ</t>
    </rPh>
    <rPh sb="8" eb="10">
      <t>コウジ</t>
    </rPh>
    <rPh sb="11" eb="13">
      <t>フキュウ</t>
    </rPh>
    <rPh sb="17" eb="20">
      <t>ヒロシマケン</t>
    </rPh>
    <rPh sb="21" eb="22">
      <t>タイ</t>
    </rPh>
    <rPh sb="24" eb="26">
      <t>ジッシ</t>
    </rPh>
    <rPh sb="27" eb="29">
      <t>ケイゾク</t>
    </rPh>
    <rPh sb="35" eb="37">
      <t>ナイヨウ</t>
    </rPh>
    <rPh sb="42" eb="43">
      <t>ツギ</t>
    </rPh>
    <rPh sb="45" eb="47">
      <t>センタク</t>
    </rPh>
    <phoneticPr fontId="4"/>
  </si>
  <si>
    <t>問７</t>
    <rPh sb="0" eb="1">
      <t>トイ</t>
    </rPh>
    <phoneticPr fontId="5"/>
  </si>
  <si>
    <t>その他、ICT活用工事に関して、アピールする点やご意見等がありましたら、ご記入ください。</t>
    <rPh sb="2" eb="3">
      <t>ホカ</t>
    </rPh>
    <rPh sb="7" eb="9">
      <t>カツヨウ</t>
    </rPh>
    <rPh sb="9" eb="11">
      <t>コウジ</t>
    </rPh>
    <rPh sb="12" eb="13">
      <t>カン</t>
    </rPh>
    <rPh sb="22" eb="23">
      <t>テン</t>
    </rPh>
    <rPh sb="25" eb="28">
      <t>イケンナド</t>
    </rPh>
    <rPh sb="37" eb="39">
      <t>キニュウ</t>
    </rPh>
    <phoneticPr fontId="4"/>
  </si>
  <si>
    <t>アンケート調査は以上です。ご協力ありがとうございました。</t>
    <rPh sb="5" eb="7">
      <t>チョウサ</t>
    </rPh>
    <rPh sb="8" eb="10">
      <t>イジョウ</t>
    </rPh>
    <rPh sb="14" eb="16">
      <t>キョウリョク</t>
    </rPh>
    <phoneticPr fontId="5"/>
  </si>
  <si>
    <t>ご記入いただいたアンケートは、メールで技術企画課に提出してください。</t>
    <rPh sb="1" eb="3">
      <t>キニュウ</t>
    </rPh>
    <rPh sb="19" eb="21">
      <t>ギジュツ</t>
    </rPh>
    <rPh sb="21" eb="23">
      <t>キカク</t>
    </rPh>
    <rPh sb="23" eb="24">
      <t>カ</t>
    </rPh>
    <rPh sb="25" eb="27">
      <t>テイシュツ</t>
    </rPh>
    <phoneticPr fontId="5"/>
  </si>
  <si>
    <t>dogikikaku@pref.hiroshima.lg.jp</t>
  </si>
  <si>
    <t>R07.06版</t>
    <rPh sb="6" eb="7">
      <t>バン</t>
    </rPh>
    <phoneticPr fontId="5"/>
  </si>
  <si>
    <t>※「その他」を選択した場合は、ICT活用工事を実施しなかった理由を記入してください。</t>
    <rPh sb="4" eb="5">
      <t>タ</t>
    </rPh>
    <rPh sb="7" eb="9">
      <t>センタク</t>
    </rPh>
    <rPh sb="11" eb="13">
      <t>バアイ</t>
    </rPh>
    <rPh sb="18" eb="20">
      <t>カツヨウ</t>
    </rPh>
    <rPh sb="20" eb="22">
      <t>コウジ</t>
    </rPh>
    <rPh sb="23" eb="25">
      <t>ジッシ</t>
    </rPh>
    <rPh sb="30" eb="32">
      <t>リユウ</t>
    </rPh>
    <rPh sb="33" eb="35">
      <t>キニュウ</t>
    </rPh>
    <phoneticPr fontId="5"/>
  </si>
  <si>
    <t>なお、ICTを実施しなかった場合も対象とします。</t>
    <rPh sb="7" eb="9">
      <t>ジッシ</t>
    </rPh>
    <rPh sb="14" eb="16">
      <t>バアイ</t>
    </rPh>
    <rPh sb="17" eb="19">
      <t>タイショウ</t>
    </rPh>
    <phoneticPr fontId="5"/>
  </si>
  <si>
    <t>工種１</t>
    <rPh sb="0" eb="2">
      <t>コウシュ</t>
    </rPh>
    <phoneticPr fontId="5"/>
  </si>
  <si>
    <t>工種２</t>
    <rPh sb="0" eb="2">
      <t>コウシュ</t>
    </rPh>
    <phoneticPr fontId="5"/>
  </si>
  <si>
    <t>工種３</t>
    <rPh sb="0" eb="2">
      <t>コウシュ</t>
    </rPh>
    <phoneticPr fontId="5"/>
  </si>
  <si>
    <r>
      <t>→「実施なし」を選択した場合、</t>
    </r>
    <r>
      <rPr>
        <b/>
        <sz val="9"/>
        <color rgb="FFFF0000"/>
        <rFont val="游ゴシック"/>
        <family val="3"/>
        <charset val="128"/>
        <scheme val="minor"/>
      </rPr>
      <t>問２へ</t>
    </r>
    <rPh sb="2" eb="4">
      <t>ジッシ</t>
    </rPh>
    <rPh sb="8" eb="10">
      <t>センタク</t>
    </rPh>
    <rPh sb="12" eb="14">
      <t>バアイ</t>
    </rPh>
    <phoneticPr fontId="4"/>
  </si>
  <si>
    <r>
      <t>→「部分的な活用を実施した」を選択した場合、</t>
    </r>
    <r>
      <rPr>
        <b/>
        <sz val="9"/>
        <color rgb="FFFF0000"/>
        <rFont val="游ゴシック"/>
        <family val="3"/>
        <charset val="128"/>
        <scheme val="minor"/>
      </rPr>
      <t>問３へ</t>
    </r>
    <rPh sb="2" eb="5">
      <t>ブブンテキ</t>
    </rPh>
    <rPh sb="6" eb="8">
      <t>カツヨウ</t>
    </rPh>
    <rPh sb="9" eb="11">
      <t>ジッシ</t>
    </rPh>
    <phoneticPr fontId="4"/>
  </si>
  <si>
    <r>
      <t>※「実施なし」以外、かつ、「全面的な活用を実施した」を選択した場合、</t>
    </r>
    <r>
      <rPr>
        <b/>
        <sz val="9"/>
        <color rgb="FFFF0000"/>
        <rFont val="游ゴシック"/>
        <family val="3"/>
        <charset val="128"/>
        <scheme val="minor"/>
      </rPr>
      <t>問４へ</t>
    </r>
    <rPh sb="2" eb="4">
      <t>ジッシ</t>
    </rPh>
    <rPh sb="7" eb="9">
      <t>イガイ</t>
    </rPh>
    <rPh sb="14" eb="17">
      <t>ゼンメンテキ</t>
    </rPh>
    <rPh sb="18" eb="20">
      <t>カツヨウ</t>
    </rPh>
    <rPh sb="21" eb="23">
      <t>ジッシ</t>
    </rPh>
    <rPh sb="27" eb="29">
      <t>センタク</t>
    </rPh>
    <rPh sb="31" eb="33">
      <t>バアイ</t>
    </rPh>
    <phoneticPr fontId="4"/>
  </si>
  <si>
    <t>工種４</t>
    <rPh sb="0" eb="2">
      <t>コウシュ</t>
    </rPh>
    <phoneticPr fontId="5"/>
  </si>
  <si>
    <t xml:space="preserve">※主たる工種を「工種1」に記入してください。
</t>
    <rPh sb="1" eb="2">
      <t>シュ</t>
    </rPh>
    <rPh sb="4" eb="6">
      <t>コウシュ</t>
    </rPh>
    <rPh sb="8" eb="10">
      <t>コウシュ</t>
    </rPh>
    <rPh sb="13" eb="15">
      <t>キニュウ</t>
    </rPh>
    <phoneticPr fontId="4"/>
  </si>
  <si>
    <t>　工種が複数ある場合、その他の工種を「工種２」「工種３」「工種４」に記入してください。</t>
    <phoneticPr fontId="4"/>
  </si>
  <si>
    <t>土工（1000m3未満）</t>
    <rPh sb="0" eb="2">
      <t>ドコウ</t>
    </rPh>
    <rPh sb="9" eb="11">
      <t>ミマン</t>
    </rPh>
    <phoneticPr fontId="4"/>
  </si>
  <si>
    <t>ICT施工の導入によって感じた効果をお答えください。</t>
    <rPh sb="3" eb="5">
      <t>セコウ</t>
    </rPh>
    <phoneticPr fontId="4"/>
  </si>
  <si>
    <t>ICT活用工事を実施しなかった理由について、次から選択してください。（複数選択可）</t>
    <rPh sb="3" eb="5">
      <t>カツヨウ</t>
    </rPh>
    <rPh sb="5" eb="7">
      <t>コウジ</t>
    </rPh>
    <rPh sb="8" eb="10">
      <t>ジッシ</t>
    </rPh>
    <rPh sb="15" eb="17">
      <t>リユウ</t>
    </rPh>
    <rPh sb="22" eb="23">
      <t>ツギ</t>
    </rPh>
    <rPh sb="25" eb="27">
      <t>センタク</t>
    </rPh>
    <rPh sb="35" eb="37">
      <t>フクスウ</t>
    </rPh>
    <rPh sb="37" eb="39">
      <t>センタク</t>
    </rPh>
    <rPh sb="39" eb="40">
      <t>カ</t>
    </rPh>
    <phoneticPr fontId="4"/>
  </si>
  <si>
    <t>ICT活用工事として発注した全ての工事を対象とします。</t>
    <rPh sb="5" eb="7">
      <t>コウジ</t>
    </rPh>
    <rPh sb="10" eb="12">
      <t>ハッチュウ</t>
    </rPh>
    <rPh sb="14" eb="15">
      <t>スベ</t>
    </rPh>
    <rPh sb="17" eb="19">
      <t>コウジ</t>
    </rPh>
    <rPh sb="20" eb="22">
      <t>タイショウ</t>
    </rPh>
    <phoneticPr fontId="5"/>
  </si>
  <si>
    <t>コンクリート堰堤工</t>
    <rPh sb="6" eb="9">
      <t>エンテイコウ</t>
    </rPh>
    <phoneticPr fontId="4"/>
  </si>
  <si>
    <t>なお、ファイル形式はExcelとします。</t>
    <rPh sb="7" eb="9">
      <t>ケイシキ</t>
    </rPh>
    <phoneticPr fontId="5"/>
  </si>
  <si>
    <t>単位</t>
    <rPh sb="0" eb="2">
      <t>タンイ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</si>
</sst>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
    <numFmt numFmtId="177" formatCode="[$-411]ge\.m\.d;@"/>
    <numFmt numFmtId="178" formatCode="#,##0_ ;[Red]\-#,##0\ "/>
  </numFmts>
  <fonts count="30">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0"/>
      <color theme="1"/>
      <name val="游ゴシック"/>
      <family val="2"/>
      <scheme val="minor"/>
    </font>
    <font>
      <sz val="6"/>
      <name val="游ゴシック"/>
      <family val="2"/>
      <charset val="128"/>
      <scheme val="minor"/>
    </font>
    <font>
      <sz val="6"/>
      <name val="游ゴシック"/>
      <family val="3"/>
      <charset val="128"/>
      <scheme val="minor"/>
    </font>
    <font>
      <sz val="10"/>
      <color theme="1"/>
      <name val="游ゴシック"/>
      <family val="3"/>
      <charset val="128"/>
      <scheme val="minor"/>
    </font>
    <font>
      <sz val="10"/>
      <color theme="1"/>
      <name val="ＭＳ Ｐ明朝"/>
      <family val="1"/>
      <charset val="128"/>
    </font>
    <font>
      <b/>
      <u/>
      <sz val="10"/>
      <color rgb="FFFF0000"/>
      <name val="游ゴシック"/>
      <family val="3"/>
      <charset val="128"/>
      <scheme val="minor"/>
    </font>
    <font>
      <sz val="10"/>
      <color rgb="FFFF0000"/>
      <name val="游ゴシック"/>
      <family val="3"/>
      <charset val="128"/>
      <scheme val="minor"/>
    </font>
    <font>
      <sz val="10"/>
      <name val="游ゴシック"/>
      <family val="3"/>
      <charset val="128"/>
      <scheme val="minor"/>
    </font>
    <font>
      <u/>
      <sz val="10"/>
      <name val="游ゴシック"/>
      <family val="3"/>
      <charset val="128"/>
      <scheme val="minor"/>
    </font>
    <font>
      <sz val="11"/>
      <color theme="0"/>
      <name val="游ゴシック"/>
      <family val="2"/>
      <scheme val="minor"/>
    </font>
    <font>
      <sz val="11"/>
      <color theme="1"/>
      <name val="游ゴシック"/>
      <family val="2"/>
      <scheme val="minor"/>
    </font>
    <font>
      <b/>
      <sz val="9"/>
      <color indexed="81"/>
      <name val="ＭＳ Ｐゴシック"/>
      <family val="3"/>
      <charset val="128"/>
    </font>
    <font>
      <b/>
      <sz val="9"/>
      <color indexed="81"/>
      <name val="MS P ゴシック"/>
      <family val="3"/>
      <charset val="128"/>
    </font>
    <font>
      <sz val="10"/>
      <color theme="1"/>
      <name val="游ゴシック"/>
      <family val="2"/>
      <charset val="128"/>
      <scheme val="minor"/>
    </font>
    <font>
      <sz val="11"/>
      <color theme="1"/>
      <name val="游ゴシック"/>
      <family val="3"/>
      <charset val="128"/>
      <scheme val="minor"/>
    </font>
    <font>
      <sz val="10"/>
      <color rgb="FFFF0000"/>
      <name val="游ゴシック"/>
      <family val="2"/>
      <scheme val="minor"/>
    </font>
    <font>
      <b/>
      <sz val="10"/>
      <color rgb="FFFF0000"/>
      <name val="游ゴシック"/>
      <family val="3"/>
      <charset val="128"/>
      <scheme val="minor"/>
    </font>
    <font>
      <b/>
      <sz val="10"/>
      <color theme="0"/>
      <name val="游ゴシック"/>
      <family val="3"/>
      <charset val="128"/>
      <scheme val="minor"/>
    </font>
    <font>
      <u/>
      <sz val="10"/>
      <color theme="10"/>
      <name val="游ゴシック"/>
      <family val="2"/>
      <charset val="128"/>
      <scheme val="minor"/>
    </font>
    <font>
      <sz val="10"/>
      <color theme="0"/>
      <name val="游ゴシック"/>
      <family val="2"/>
      <scheme val="minor"/>
    </font>
    <font>
      <u/>
      <sz val="10"/>
      <color theme="1"/>
      <name val="游ゴシック"/>
      <family val="3"/>
      <charset val="128"/>
      <scheme val="minor"/>
    </font>
    <font>
      <b/>
      <sz val="10"/>
      <color theme="1"/>
      <name val="游ゴシック"/>
      <family val="3"/>
      <charset val="128"/>
      <scheme val="minor"/>
    </font>
    <font>
      <sz val="6"/>
      <name val="ＭＳ Ｐゴシック"/>
      <family val="3"/>
      <charset val="128"/>
    </font>
    <font>
      <sz val="10"/>
      <name val="游ゴシック"/>
      <family val="2"/>
      <scheme val="minor"/>
    </font>
    <font>
      <sz val="9"/>
      <color rgb="FFFF0000"/>
      <name val="游ゴシック"/>
      <family val="2"/>
      <scheme val="minor"/>
    </font>
    <font>
      <sz val="9"/>
      <color rgb="FFFF0000"/>
      <name val="游ゴシック"/>
      <family val="3"/>
      <charset val="128"/>
      <scheme val="minor"/>
    </font>
    <font>
      <b/>
      <sz val="9"/>
      <color rgb="FFFF0000"/>
      <name val="游ゴシック"/>
      <family val="3"/>
      <charset val="128"/>
      <scheme val="minor"/>
    </font>
  </fonts>
  <fills count="6">
    <fill>
      <patternFill patternType="none"/>
    </fill>
    <fill>
      <patternFill patternType="gray125"/>
    </fill>
    <fill>
      <patternFill patternType="solid">
        <fgColor rgb="FF002060"/>
        <bgColor indexed="64"/>
      </patternFill>
    </fill>
    <fill>
      <patternFill patternType="solid">
        <fgColor theme="1" tint="0.34998626667073579"/>
        <bgColor indexed="64"/>
      </patternFill>
    </fill>
    <fill>
      <patternFill patternType="solid">
        <fgColor theme="0"/>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139">
    <xf numFmtId="0" fontId="0" fillId="0" borderId="0" xfId="0">
      <alignment vertical="center"/>
    </xf>
    <xf numFmtId="0" fontId="3" fillId="0" borderId="0" xfId="0" applyFont="1" applyAlignment="1"/>
    <xf numFmtId="0" fontId="3" fillId="0" borderId="0" xfId="0" applyFont="1">
      <alignment vertical="center"/>
    </xf>
    <xf numFmtId="0" fontId="3" fillId="4" borderId="0" xfId="0" applyFont="1" applyFill="1" applyAlignment="1"/>
    <xf numFmtId="0" fontId="3" fillId="4" borderId="0" xfId="0" applyFont="1" applyFill="1" applyAlignment="1">
      <alignment horizontal="right"/>
    </xf>
    <xf numFmtId="0" fontId="6" fillId="4" borderId="0" xfId="0" applyFont="1" applyFill="1" applyAlignment="1">
      <alignment horizontal="center" vertical="center" wrapText="1"/>
    </xf>
    <xf numFmtId="0" fontId="6" fillId="4" borderId="0" xfId="0" applyFont="1" applyFill="1" applyAlignment="1">
      <alignment horizontal="left" vertical="center"/>
    </xf>
    <xf numFmtId="0" fontId="7" fillId="4" borderId="0" xfId="0" applyFont="1" applyFill="1" applyAlignment="1">
      <alignment vertical="center" wrapText="1"/>
    </xf>
    <xf numFmtId="0" fontId="7" fillId="4" borderId="0" xfId="0" applyFont="1" applyFill="1" applyAlignment="1">
      <alignment horizontal="center" vertical="center"/>
    </xf>
    <xf numFmtId="0" fontId="8" fillId="4" borderId="0" xfId="0" applyFont="1" applyFill="1">
      <alignment vertical="center"/>
    </xf>
    <xf numFmtId="0" fontId="9" fillId="4" borderId="0" xfId="0" applyFont="1" applyFill="1">
      <alignment vertical="center"/>
    </xf>
    <xf numFmtId="0" fontId="3" fillId="4" borderId="0" xfId="0" applyFont="1" applyFill="1">
      <alignment vertical="center"/>
    </xf>
    <xf numFmtId="0" fontId="3" fillId="4" borderId="0" xfId="0" applyFont="1" applyFill="1" applyAlignment="1">
      <alignment horizontal="center" vertical="center" wrapText="1"/>
    </xf>
    <xf numFmtId="0" fontId="6" fillId="4" borderId="0" xfId="0" applyFont="1" applyFill="1">
      <alignment vertical="center"/>
    </xf>
    <xf numFmtId="0" fontId="10" fillId="4" borderId="0" xfId="0" applyFont="1" applyFill="1">
      <alignment vertical="center"/>
    </xf>
    <xf numFmtId="0" fontId="11" fillId="4" borderId="0" xfId="4" applyFont="1" applyFill="1" applyAlignment="1">
      <alignment vertical="center"/>
    </xf>
    <xf numFmtId="0" fontId="3" fillId="5" borderId="1" xfId="0" applyFont="1" applyFill="1" applyBorder="1">
      <alignment vertical="center"/>
    </xf>
    <xf numFmtId="0" fontId="3" fillId="5" borderId="3" xfId="0" applyFont="1" applyFill="1" applyBorder="1">
      <alignment vertical="center"/>
    </xf>
    <xf numFmtId="0" fontId="3" fillId="5" borderId="0" xfId="0" applyFont="1" applyFill="1">
      <alignment vertical="center"/>
    </xf>
    <xf numFmtId="0" fontId="3" fillId="5" borderId="0" xfId="0" applyFont="1" applyFill="1" applyAlignment="1"/>
    <xf numFmtId="0" fontId="16" fillId="4" borderId="0" xfId="0" applyFont="1" applyFill="1">
      <alignment vertical="center"/>
    </xf>
    <xf numFmtId="0" fontId="18" fillId="5" borderId="0" xfId="0" applyFont="1" applyFill="1">
      <alignment vertical="center"/>
    </xf>
    <xf numFmtId="0" fontId="3" fillId="0" borderId="0" xfId="0" applyFont="1" applyAlignment="1">
      <alignment vertical="center" wrapText="1"/>
    </xf>
    <xf numFmtId="0" fontId="19" fillId="0" borderId="0" xfId="0" applyFont="1">
      <alignment vertical="center"/>
    </xf>
    <xf numFmtId="0" fontId="17" fillId="0" borderId="0" xfId="0" applyFont="1" applyAlignment="1"/>
    <xf numFmtId="0" fontId="19" fillId="4" borderId="0" xfId="0" applyFont="1" applyFill="1">
      <alignment vertical="center"/>
    </xf>
    <xf numFmtId="0" fontId="13" fillId="0" borderId="0" xfId="0" applyFont="1" applyAlignment="1"/>
    <xf numFmtId="0" fontId="21" fillId="4" borderId="0" xfId="4" applyFont="1" applyFill="1" applyAlignment="1" applyProtection="1">
      <alignment vertical="center"/>
      <protection locked="0"/>
    </xf>
    <xf numFmtId="0" fontId="16" fillId="5" borderId="0" xfId="0" applyFont="1" applyFill="1">
      <alignment vertical="center"/>
    </xf>
    <xf numFmtId="0" fontId="6" fillId="5" borderId="0" xfId="0" applyFont="1" applyFill="1">
      <alignment vertical="center"/>
    </xf>
    <xf numFmtId="0" fontId="6" fillId="5" borderId="0" xfId="0" applyFont="1" applyFill="1" applyAlignment="1"/>
    <xf numFmtId="0" fontId="6" fillId="0" borderId="0" xfId="0" applyFont="1" applyAlignment="1"/>
    <xf numFmtId="0" fontId="6" fillId="5" borderId="1"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6" fillId="4" borderId="13" xfId="0" applyFont="1" applyFill="1" applyBorder="1">
      <alignment vertical="center"/>
    </xf>
    <xf numFmtId="0" fontId="6" fillId="4" borderId="14" xfId="0" applyFont="1" applyFill="1" applyBorder="1">
      <alignment vertical="center"/>
    </xf>
    <xf numFmtId="0" fontId="6" fillId="4" borderId="15" xfId="0" applyFont="1" applyFill="1" applyBorder="1">
      <alignment vertical="center"/>
    </xf>
    <xf numFmtId="0" fontId="6" fillId="4" borderId="0" xfId="0" applyFont="1" applyFill="1" applyAlignment="1">
      <alignment horizontal="right" vertical="center"/>
    </xf>
    <xf numFmtId="0" fontId="6" fillId="4" borderId="0" xfId="0" applyFont="1" applyFill="1" applyAlignment="1"/>
    <xf numFmtId="0" fontId="6" fillId="4" borderId="0" xfId="0" applyFont="1" applyFill="1" applyAlignment="1">
      <alignment vertical="center" wrapText="1"/>
    </xf>
    <xf numFmtId="0" fontId="0" fillId="0" borderId="0" xfId="0" applyAlignment="1"/>
    <xf numFmtId="0" fontId="0" fillId="0" borderId="4" xfId="0" applyBorder="1">
      <alignment vertical="center"/>
    </xf>
    <xf numFmtId="9" fontId="0" fillId="0" borderId="0" xfId="3" applyFont="1" applyAlignment="1"/>
    <xf numFmtId="0" fontId="12" fillId="2" borderId="8" xfId="0" applyFont="1" applyFill="1" applyBorder="1">
      <alignment vertical="center"/>
    </xf>
    <xf numFmtId="0" fontId="12" fillId="2" borderId="9" xfId="0" applyFont="1" applyFill="1" applyBorder="1">
      <alignment vertical="center"/>
    </xf>
    <xf numFmtId="0" fontId="12" fillId="2" borderId="7" xfId="0" applyFont="1" applyFill="1" applyBorder="1">
      <alignment vertical="center"/>
    </xf>
    <xf numFmtId="0" fontId="12" fillId="2" borderId="0" xfId="0" applyFont="1" applyFill="1">
      <alignment vertical="center"/>
    </xf>
    <xf numFmtId="0" fontId="12" fillId="2" borderId="12" xfId="0" applyFont="1" applyFill="1" applyBorder="1">
      <alignment vertical="center"/>
    </xf>
    <xf numFmtId="0" fontId="12" fillId="2" borderId="5" xfId="0" applyFont="1" applyFill="1" applyBorder="1">
      <alignment vertical="center"/>
    </xf>
    <xf numFmtId="0" fontId="16" fillId="2" borderId="5" xfId="0" applyFont="1" applyFill="1" applyBorder="1">
      <alignment vertical="center"/>
    </xf>
    <xf numFmtId="178" fontId="3" fillId="4" borderId="2" xfId="1" applyNumberFormat="1" applyFont="1" applyFill="1" applyBorder="1" applyAlignment="1" applyProtection="1">
      <alignment vertical="center"/>
      <protection locked="0"/>
    </xf>
    <xf numFmtId="178" fontId="3" fillId="4" borderId="0" xfId="1" applyNumberFormat="1" applyFont="1" applyFill="1" applyBorder="1" applyAlignment="1" applyProtection="1">
      <alignment vertical="center"/>
      <protection locked="0"/>
    </xf>
    <xf numFmtId="0" fontId="16" fillId="4" borderId="0" xfId="0" applyFont="1" applyFill="1" applyBorder="1">
      <alignment vertical="center"/>
    </xf>
    <xf numFmtId="0" fontId="16" fillId="4" borderId="2" xfId="0" applyFont="1" applyFill="1" applyBorder="1">
      <alignment vertical="center"/>
    </xf>
    <xf numFmtId="0" fontId="9" fillId="4" borderId="0" xfId="0" applyFont="1" applyFill="1" applyAlignment="1">
      <alignment vertical="top" wrapText="1"/>
    </xf>
    <xf numFmtId="0" fontId="3" fillId="4" borderId="2" xfId="0" applyFont="1" applyFill="1" applyBorder="1" applyAlignment="1">
      <alignment horizontal="left" vertical="center" shrinkToFit="1"/>
    </xf>
    <xf numFmtId="0" fontId="3" fillId="4" borderId="2" xfId="0" applyFont="1" applyFill="1" applyBorder="1">
      <alignment vertical="center"/>
    </xf>
    <xf numFmtId="0" fontId="0" fillId="4" borderId="0" xfId="0" applyFill="1">
      <alignment vertical="center"/>
    </xf>
    <xf numFmtId="0" fontId="0" fillId="4" borderId="2" xfId="0" applyFill="1" applyBorder="1">
      <alignment vertical="center"/>
    </xf>
    <xf numFmtId="0" fontId="3" fillId="4" borderId="0" xfId="0" applyFont="1" applyFill="1" applyBorder="1" applyAlignment="1">
      <alignment horizontal="left" vertical="center" shrinkToFit="1"/>
    </xf>
    <xf numFmtId="0" fontId="3" fillId="4" borderId="0" xfId="0" applyFont="1" applyFill="1" applyBorder="1">
      <alignment vertical="center"/>
    </xf>
    <xf numFmtId="0" fontId="0" fillId="4" borderId="0" xfId="0" applyFill="1" applyBorder="1">
      <alignment vertical="center"/>
    </xf>
    <xf numFmtId="0" fontId="27" fillId="5" borderId="0" xfId="0" applyFont="1" applyFill="1" applyAlignment="1">
      <alignment vertical="center"/>
    </xf>
    <xf numFmtId="0" fontId="13" fillId="0" borderId="0" xfId="0" applyFont="1" applyAlignment="1" applyProtection="1">
      <protection hidden="1"/>
    </xf>
    <xf numFmtId="0" fontId="13" fillId="0" borderId="0" xfId="0" applyFont="1" applyProtection="1">
      <alignment vertical="center"/>
      <protection hidden="1"/>
    </xf>
    <xf numFmtId="0" fontId="0" fillId="0" borderId="0" xfId="0" applyProtection="1">
      <alignment vertical="center"/>
      <protection hidden="1"/>
    </xf>
    <xf numFmtId="0" fontId="0" fillId="4" borderId="0" xfId="0" applyFill="1" applyProtection="1">
      <alignment vertical="center"/>
      <protection hidden="1"/>
    </xf>
    <xf numFmtId="0" fontId="17" fillId="0" borderId="0" xfId="0" applyFont="1" applyAlignment="1" applyProtection="1">
      <protection hidden="1"/>
    </xf>
    <xf numFmtId="0" fontId="17" fillId="0" borderId="0" xfId="0" applyFont="1" applyAlignment="1" applyProtection="1">
      <protection locked="0" hidden="1"/>
    </xf>
    <xf numFmtId="0" fontId="3" fillId="0" borderId="0" xfId="0" applyFont="1" applyAlignment="1" applyProtection="1">
      <protection hidden="1"/>
    </xf>
    <xf numFmtId="0" fontId="3" fillId="0" borderId="0" xfId="0" applyFont="1" applyAlignment="1" applyProtection="1">
      <protection locked="0" hidden="1"/>
    </xf>
    <xf numFmtId="0" fontId="3" fillId="5" borderId="1" xfId="0" applyFont="1" applyFill="1" applyBorder="1" applyAlignment="1">
      <alignment horizontal="left" vertical="center" shrinkToFit="1"/>
    </xf>
    <xf numFmtId="0" fontId="3" fillId="5" borderId="2" xfId="0" applyFont="1" applyFill="1" applyBorder="1" applyAlignment="1">
      <alignment horizontal="left" vertical="center" shrinkToFit="1"/>
    </xf>
    <xf numFmtId="0" fontId="3" fillId="5" borderId="3" xfId="0" applyFont="1" applyFill="1" applyBorder="1" applyAlignment="1">
      <alignment horizontal="left" vertical="center" shrinkToFit="1"/>
    </xf>
    <xf numFmtId="0" fontId="3" fillId="4" borderId="1"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177" fontId="3" fillId="4" borderId="1" xfId="0" applyNumberFormat="1" applyFont="1" applyFill="1" applyBorder="1" applyAlignment="1" applyProtection="1">
      <alignment horizontal="left" vertical="center"/>
      <protection locked="0"/>
    </xf>
    <xf numFmtId="177" fontId="3" fillId="4" borderId="2" xfId="0" applyNumberFormat="1" applyFont="1" applyFill="1" applyBorder="1" applyAlignment="1" applyProtection="1">
      <alignment horizontal="left" vertical="center"/>
      <protection locked="0"/>
    </xf>
    <xf numFmtId="177" fontId="3" fillId="4" borderId="3" xfId="0" applyNumberFormat="1" applyFont="1" applyFill="1" applyBorder="1" applyAlignment="1" applyProtection="1">
      <alignment horizontal="left" vertical="center"/>
      <protection locked="0"/>
    </xf>
    <xf numFmtId="0" fontId="20" fillId="2" borderId="0" xfId="0" applyFont="1" applyFill="1" applyAlignment="1">
      <alignment horizontal="center" vertical="center"/>
    </xf>
    <xf numFmtId="0" fontId="6" fillId="4" borderId="0" xfId="0" applyFont="1" applyFill="1" applyAlignment="1">
      <alignment horizontal="left" vertical="center" wrapText="1"/>
    </xf>
    <xf numFmtId="0" fontId="22" fillId="3" borderId="0" xfId="0" applyFont="1" applyFill="1" applyAlignment="1">
      <alignment horizontal="left" vertical="center"/>
    </xf>
    <xf numFmtId="0" fontId="6" fillId="4" borderId="0" xfId="0" applyFont="1" applyFill="1" applyAlignment="1">
      <alignment horizontal="left" vertical="top" wrapText="1"/>
    </xf>
    <xf numFmtId="176" fontId="3" fillId="4" borderId="1" xfId="0" applyNumberFormat="1" applyFont="1" applyFill="1" applyBorder="1" applyAlignment="1" applyProtection="1">
      <alignment horizontal="left" vertical="center"/>
      <protection locked="0"/>
    </xf>
    <xf numFmtId="176" fontId="3" fillId="4" borderId="2" xfId="0" applyNumberFormat="1" applyFont="1" applyFill="1" applyBorder="1" applyAlignment="1" applyProtection="1">
      <alignment horizontal="left" vertical="center"/>
      <protection locked="0"/>
    </xf>
    <xf numFmtId="176" fontId="3" fillId="4" borderId="3" xfId="0" applyNumberFormat="1" applyFont="1" applyFill="1" applyBorder="1" applyAlignment="1" applyProtection="1">
      <alignment horizontal="left" vertical="center"/>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177" fontId="3" fillId="4" borderId="1" xfId="0" applyNumberFormat="1" applyFont="1" applyFill="1" applyBorder="1" applyProtection="1">
      <alignment vertical="center"/>
      <protection locked="0"/>
    </xf>
    <xf numFmtId="177" fontId="3" fillId="4" borderId="2" xfId="0" applyNumberFormat="1" applyFont="1" applyFill="1" applyBorder="1" applyProtection="1">
      <alignment vertical="center"/>
      <protection locked="0"/>
    </xf>
    <xf numFmtId="177" fontId="3" fillId="4" borderId="3" xfId="0" applyNumberFormat="1" applyFont="1" applyFill="1" applyBorder="1" applyProtection="1">
      <alignment vertical="center"/>
      <protection locked="0"/>
    </xf>
    <xf numFmtId="177" fontId="3" fillId="4" borderId="1" xfId="0" applyNumberFormat="1" applyFont="1" applyFill="1" applyBorder="1" applyAlignment="1" applyProtection="1">
      <alignment vertical="center" shrinkToFit="1"/>
      <protection locked="0"/>
    </xf>
    <xf numFmtId="177" fontId="3" fillId="4" borderId="2" xfId="0" applyNumberFormat="1" applyFont="1" applyFill="1" applyBorder="1" applyAlignment="1" applyProtection="1">
      <alignment vertical="center" shrinkToFit="1"/>
      <protection locked="0"/>
    </xf>
    <xf numFmtId="177" fontId="3" fillId="4" borderId="3" xfId="0" applyNumberFormat="1" applyFont="1" applyFill="1" applyBorder="1" applyAlignment="1" applyProtection="1">
      <alignment vertical="center" shrinkToFit="1"/>
      <protection locked="0"/>
    </xf>
    <xf numFmtId="6" fontId="3" fillId="4" borderId="1" xfId="2" applyFont="1" applyFill="1" applyBorder="1" applyAlignment="1" applyProtection="1">
      <alignment horizontal="left" vertical="center"/>
      <protection locked="0"/>
    </xf>
    <xf numFmtId="6" fontId="3" fillId="4" borderId="2" xfId="2" applyFont="1" applyFill="1" applyBorder="1" applyAlignment="1" applyProtection="1">
      <alignment horizontal="left" vertical="center"/>
      <protection locked="0"/>
    </xf>
    <xf numFmtId="6" fontId="3" fillId="4" borderId="3" xfId="2" applyFont="1" applyFill="1" applyBorder="1" applyAlignment="1" applyProtection="1">
      <alignment horizontal="left" vertical="center"/>
      <protection locked="0"/>
    </xf>
    <xf numFmtId="0" fontId="22" fillId="4" borderId="0" xfId="0" applyFont="1" applyFill="1" applyAlignment="1">
      <alignment horizontal="left" vertical="center"/>
    </xf>
    <xf numFmtId="0" fontId="28" fillId="4" borderId="7" xfId="0" applyFont="1" applyFill="1" applyBorder="1" applyAlignment="1">
      <alignment horizontal="left" vertical="center" shrinkToFit="1"/>
    </xf>
    <xf numFmtId="0" fontId="28" fillId="4" borderId="0" xfId="0" applyFont="1" applyFill="1" applyAlignment="1">
      <alignment horizontal="left" vertical="center" shrinkToFit="1"/>
    </xf>
    <xf numFmtId="0" fontId="28" fillId="4" borderId="7" xfId="0" applyFont="1" applyFill="1" applyBorder="1" applyAlignment="1">
      <alignment horizontal="left" vertical="top" wrapText="1"/>
    </xf>
    <xf numFmtId="0" fontId="28" fillId="4" borderId="0" xfId="0" applyFont="1" applyFill="1" applyAlignment="1">
      <alignment horizontal="left" vertical="top" wrapText="1"/>
    </xf>
    <xf numFmtId="0" fontId="28" fillId="4" borderId="0" xfId="0" applyFont="1" applyFill="1" applyBorder="1" applyAlignment="1">
      <alignment horizontal="left" vertical="top" wrapText="1"/>
    </xf>
    <xf numFmtId="178" fontId="3" fillId="4" borderId="1" xfId="1" applyNumberFormat="1" applyFont="1" applyFill="1" applyBorder="1" applyAlignment="1" applyProtection="1">
      <alignment vertical="center"/>
      <protection locked="0"/>
    </xf>
    <xf numFmtId="178" fontId="3" fillId="4" borderId="2" xfId="1" applyNumberFormat="1" applyFont="1" applyFill="1" applyBorder="1" applyAlignment="1" applyProtection="1">
      <alignment vertical="center"/>
      <protection locked="0"/>
    </xf>
    <xf numFmtId="0" fontId="6" fillId="4" borderId="1" xfId="0" applyFont="1" applyFill="1" applyBorder="1" applyAlignment="1" applyProtection="1">
      <alignment horizontal="right" vertical="center"/>
      <protection locked="0"/>
    </xf>
    <xf numFmtId="0" fontId="6" fillId="4" borderId="2" xfId="0" applyFont="1" applyFill="1" applyBorder="1" applyAlignment="1" applyProtection="1">
      <alignment horizontal="right" vertical="center"/>
      <protection locked="0"/>
    </xf>
    <xf numFmtId="0" fontId="6" fillId="4" borderId="3" xfId="0" applyFont="1" applyFill="1" applyBorder="1" applyAlignment="1" applyProtection="1">
      <alignment horizontal="right" vertical="center"/>
      <protection locked="0"/>
    </xf>
    <xf numFmtId="0" fontId="6" fillId="4" borderId="1" xfId="0" applyFont="1" applyFill="1" applyBorder="1" applyProtection="1">
      <alignment vertical="center"/>
      <protection locked="0"/>
    </xf>
    <xf numFmtId="0" fontId="6" fillId="4" borderId="2" xfId="0" applyFont="1" applyFill="1" applyBorder="1" applyProtection="1">
      <alignment vertical="center"/>
      <protection locked="0"/>
    </xf>
    <xf numFmtId="0" fontId="6" fillId="4" borderId="3" xfId="0" applyFont="1" applyFill="1" applyBorder="1" applyProtection="1">
      <alignment vertical="center"/>
      <protection locked="0"/>
    </xf>
    <xf numFmtId="0" fontId="16" fillId="4" borderId="1" xfId="0" applyFont="1" applyFill="1" applyBorder="1">
      <alignment vertical="center"/>
    </xf>
    <xf numFmtId="0" fontId="0" fillId="0" borderId="3" xfId="0" applyBorder="1">
      <alignment vertical="center"/>
    </xf>
    <xf numFmtId="0" fontId="6" fillId="4" borderId="16" xfId="0" applyFont="1" applyFill="1" applyBorder="1" applyAlignment="1">
      <alignment horizontal="right" vertical="center"/>
    </xf>
    <xf numFmtId="0" fontId="6" fillId="4" borderId="8" xfId="0" applyFont="1" applyFill="1" applyBorder="1" applyAlignment="1" applyProtection="1">
      <alignment horizontal="left" vertical="top" wrapText="1"/>
      <protection locked="0"/>
    </xf>
    <xf numFmtId="0" fontId="6" fillId="4" borderId="9"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11"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5" borderId="0" xfId="0" applyFont="1" applyFill="1" applyAlignment="1">
      <alignment horizontal="left" vertical="top" wrapTex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cellXfs>
  <cellStyles count="5">
    <cellStyle name="パーセント" xfId="3" builtinId="5"/>
    <cellStyle name="ハイパーリンク" xfId="4" builtinId="8"/>
    <cellStyle name="桁区切り" xfId="1" builtinId="6"/>
    <cellStyle name="通貨" xfId="2" builtinId="7"/>
    <cellStyle name="標準" xfId="0" builtinId="0"/>
  </cellStyles>
  <dxfs count="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入力データの確認</a:t>
            </a:r>
          </a:p>
        </c:rich>
      </c:tx>
      <c:layout/>
      <c:overlay val="0"/>
    </c:title>
    <c:autoTitleDeleted val="0"/>
    <c:plotArea>
      <c:layout>
        <c:manualLayout>
          <c:layoutTarget val="inner"/>
          <c:xMode val="edge"/>
          <c:yMode val="edge"/>
          <c:x val="0.14633998022974398"/>
          <c:y val="0.19166685686028376"/>
          <c:w val="0.59780727409073864"/>
          <c:h val="0.68309419655876347"/>
        </c:manualLayout>
      </c:layout>
      <c:barChart>
        <c:barDir val="bar"/>
        <c:grouping val="stacked"/>
        <c:varyColors val="0"/>
        <c:ser>
          <c:idx val="0"/>
          <c:order val="0"/>
          <c:tx>
            <c:strRef>
              <c:f>Sheet2!$B$4</c:f>
              <c:strCache>
                <c:ptCount val="1"/>
                <c:pt idx="0">
                  <c:v>起工測量</c:v>
                </c:pt>
              </c:strCache>
            </c:strRef>
          </c:tx>
          <c:spPr>
            <a:solidFill>
              <a:schemeClr val="accent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Sheet2!$B$5:$B$6</c:f>
              <c:numCache>
                <c:formatCode>General</c:formatCode>
                <c:ptCount val="2"/>
                <c:pt idx="0">
                  <c:v>0</c:v>
                </c:pt>
                <c:pt idx="1">
                  <c:v>0</c:v>
                </c:pt>
              </c:numCache>
            </c:numRef>
          </c:val>
          <c:extLst>
            <c:ext xmlns:c16="http://schemas.microsoft.com/office/drawing/2014/chart" uri="{C3380CC4-5D6E-409C-BE32-E72D297353CC}">
              <c16:uniqueId val="{00000000-78FA-418A-8EFE-D74226B41381}"/>
            </c:ext>
          </c:extLst>
        </c:ser>
        <c:ser>
          <c:idx val="1"/>
          <c:order val="1"/>
          <c:tx>
            <c:strRef>
              <c:f>Sheet2!$C$4</c:f>
              <c:strCache>
                <c:ptCount val="1"/>
                <c:pt idx="0">
                  <c:v>３次元設計（測量設計）</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Sheet2!$C$5:$C$6</c:f>
              <c:numCache>
                <c:formatCode>General</c:formatCode>
                <c:ptCount val="2"/>
                <c:pt idx="0">
                  <c:v>0</c:v>
                </c:pt>
                <c:pt idx="1">
                  <c:v>0</c:v>
                </c:pt>
              </c:numCache>
            </c:numRef>
          </c:val>
          <c:extLst>
            <c:ext xmlns:c16="http://schemas.microsoft.com/office/drawing/2014/chart" uri="{C3380CC4-5D6E-409C-BE32-E72D297353CC}">
              <c16:uniqueId val="{00000001-78FA-418A-8EFE-D74226B41381}"/>
            </c:ext>
          </c:extLst>
        </c:ser>
        <c:ser>
          <c:idx val="2"/>
          <c:order val="2"/>
          <c:tx>
            <c:strRef>
              <c:f>Sheet2!$D$4</c:f>
              <c:strCache>
                <c:ptCount val="1"/>
                <c:pt idx="0">
                  <c:v>建設機械による施工</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Sheet2!$D$5:$D$6</c:f>
              <c:numCache>
                <c:formatCode>General</c:formatCode>
                <c:ptCount val="2"/>
                <c:pt idx="0">
                  <c:v>0</c:v>
                </c:pt>
                <c:pt idx="1">
                  <c:v>0</c:v>
                </c:pt>
              </c:numCache>
            </c:numRef>
          </c:val>
          <c:extLst>
            <c:ext xmlns:c16="http://schemas.microsoft.com/office/drawing/2014/chart" uri="{C3380CC4-5D6E-409C-BE32-E72D297353CC}">
              <c16:uniqueId val="{00000002-78FA-418A-8EFE-D74226B41381}"/>
            </c:ext>
          </c:extLst>
        </c:ser>
        <c:ser>
          <c:idx val="3"/>
          <c:order val="3"/>
          <c:tx>
            <c:strRef>
              <c:f>Sheet2!$E$4</c:f>
              <c:strCache>
                <c:ptCount val="1"/>
                <c:pt idx="0">
                  <c:v>出来形管理等の施工管理</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Sheet2!$E$5:$E$6</c:f>
              <c:numCache>
                <c:formatCode>General</c:formatCode>
                <c:ptCount val="2"/>
                <c:pt idx="0">
                  <c:v>0</c:v>
                </c:pt>
                <c:pt idx="1">
                  <c:v>0</c:v>
                </c:pt>
              </c:numCache>
            </c:numRef>
          </c:val>
          <c:extLst>
            <c:ext xmlns:c16="http://schemas.microsoft.com/office/drawing/2014/chart" uri="{C3380CC4-5D6E-409C-BE32-E72D297353CC}">
              <c16:uniqueId val="{00000003-78FA-418A-8EFE-D74226B41381}"/>
            </c:ext>
          </c:extLst>
        </c:ser>
        <c:ser>
          <c:idx val="4"/>
          <c:order val="4"/>
          <c:tx>
            <c:strRef>
              <c:f>Sheet2!$F$4</c:f>
              <c:strCache>
                <c:ptCount val="1"/>
                <c:pt idx="0">
                  <c:v>電子納品</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Sheet2!$F$5:$F$6</c:f>
              <c:numCache>
                <c:formatCode>General</c:formatCode>
                <c:ptCount val="2"/>
                <c:pt idx="0">
                  <c:v>0</c:v>
                </c:pt>
                <c:pt idx="1">
                  <c:v>0</c:v>
                </c:pt>
              </c:numCache>
            </c:numRef>
          </c:val>
          <c:extLst>
            <c:ext xmlns:c16="http://schemas.microsoft.com/office/drawing/2014/chart" uri="{C3380CC4-5D6E-409C-BE32-E72D297353CC}">
              <c16:uniqueId val="{00000004-78FA-418A-8EFE-D74226B41381}"/>
            </c:ext>
          </c:extLst>
        </c:ser>
        <c:dLbls>
          <c:showLegendKey val="0"/>
          <c:showVal val="1"/>
          <c:showCatName val="0"/>
          <c:showSerName val="0"/>
          <c:showPercent val="0"/>
          <c:showBubbleSize val="0"/>
        </c:dLbls>
        <c:gapWidth val="55"/>
        <c:overlap val="100"/>
        <c:serLines>
          <c:spPr>
            <a:ln w="3175">
              <a:prstDash val="sysDot"/>
            </a:ln>
          </c:spPr>
        </c:serLines>
        <c:axId val="391087376"/>
        <c:axId val="391088944"/>
      </c:barChart>
      <c:catAx>
        <c:axId val="391087376"/>
        <c:scaling>
          <c:orientation val="minMax"/>
        </c:scaling>
        <c:delete val="0"/>
        <c:axPos val="l"/>
        <c:numFmt formatCode="General" sourceLinked="0"/>
        <c:majorTickMark val="none"/>
        <c:minorTickMark val="none"/>
        <c:tickLblPos val="nextTo"/>
        <c:txPr>
          <a:bodyPr/>
          <a:lstStyle/>
          <a:p>
            <a:pPr>
              <a:defRPr sz="900"/>
            </a:pPr>
            <a:endParaRPr lang="ja-JP"/>
          </a:p>
        </c:txPr>
        <c:crossAx val="391088944"/>
        <c:crosses val="autoZero"/>
        <c:auto val="1"/>
        <c:lblAlgn val="ctr"/>
        <c:lblOffset val="100"/>
        <c:noMultiLvlLbl val="0"/>
      </c:catAx>
      <c:valAx>
        <c:axId val="391088944"/>
        <c:scaling>
          <c:orientation val="minMax"/>
        </c:scaling>
        <c:delete val="0"/>
        <c:axPos val="b"/>
        <c:majorGridlines/>
        <c:numFmt formatCode="#,##0_);\(#,##0\)&quot;人・日&quot;" sourceLinked="0"/>
        <c:majorTickMark val="none"/>
        <c:minorTickMark val="none"/>
        <c:tickLblPos val="nextTo"/>
        <c:crossAx val="391087376"/>
        <c:crosses val="autoZero"/>
        <c:crossBetween val="between"/>
      </c:valAx>
    </c:plotArea>
    <c:legend>
      <c:legendPos val="r"/>
      <c:layout>
        <c:manualLayout>
          <c:xMode val="edge"/>
          <c:yMode val="edge"/>
          <c:x val="0.72716133210621403"/>
          <c:y val="0.26298337707786523"/>
          <c:w val="0.27283869516310461"/>
          <c:h val="0.4914142808768171"/>
        </c:manualLayout>
      </c:layout>
      <c:overlay val="0"/>
      <c:txPr>
        <a:bodyPr/>
        <a:lstStyle/>
        <a:p>
          <a:pPr>
            <a:defRPr sz="900"/>
          </a:pPr>
          <a:endParaRPr lang="ja-JP"/>
        </a:p>
      </c:txPr>
    </c:legend>
    <c:plotVisOnly val="1"/>
    <c:dispBlanksAs val="gap"/>
    <c:showDLblsOverMax val="0"/>
  </c:chart>
  <c:txPr>
    <a:bodyPr/>
    <a:lstStyle/>
    <a:p>
      <a:pPr>
        <a:defRPr b="0"/>
      </a:pPr>
      <a:endParaRPr lang="ja-JP"/>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CheckBox" fmlaLink="$Z$60" lockText="1" noThreeD="1"/>
</file>

<file path=xl/ctrlProps/ctrlProp10.xml><?xml version="1.0" encoding="utf-8"?>
<formControlPr xmlns="http://schemas.microsoft.com/office/spreadsheetml/2009/9/main" objectType="CheckBox" fmlaLink="$Z$69" lockText="1" noThreeD="1"/>
</file>

<file path=xl/ctrlProps/ctrlProp11.xml><?xml version="1.0" encoding="utf-8"?>
<formControlPr xmlns="http://schemas.microsoft.com/office/spreadsheetml/2009/9/main" objectType="CheckBox" fmlaLink="$Z$70" lockText="1" noThreeD="1"/>
</file>

<file path=xl/ctrlProps/ctrlProp12.xml><?xml version="1.0" encoding="utf-8"?>
<formControlPr xmlns="http://schemas.microsoft.com/office/spreadsheetml/2009/9/main" objectType="CheckBox" fmlaLink="$Z$101" lockText="1" noThreeD="1"/>
</file>

<file path=xl/ctrlProps/ctrlProp13.xml><?xml version="1.0" encoding="utf-8"?>
<formControlPr xmlns="http://schemas.microsoft.com/office/spreadsheetml/2009/9/main" objectType="CheckBox" fmlaLink="$Z$102" lockText="1" noThreeD="1"/>
</file>

<file path=xl/ctrlProps/ctrlProp14.xml><?xml version="1.0" encoding="utf-8"?>
<formControlPr xmlns="http://schemas.microsoft.com/office/spreadsheetml/2009/9/main" objectType="CheckBox" fmlaLink="$Z$103" lockText="1" noThreeD="1"/>
</file>

<file path=xl/ctrlProps/ctrlProp15.xml><?xml version="1.0" encoding="utf-8"?>
<formControlPr xmlns="http://schemas.microsoft.com/office/spreadsheetml/2009/9/main" objectType="CheckBox" fmlaLink="$Z$104" lockText="1" noThreeD="1"/>
</file>

<file path=xl/ctrlProps/ctrlProp16.xml><?xml version="1.0" encoding="utf-8"?>
<formControlPr xmlns="http://schemas.microsoft.com/office/spreadsheetml/2009/9/main" objectType="CheckBox" fmlaLink="$Z$79" lockText="1" noThreeD="1"/>
</file>

<file path=xl/ctrlProps/ctrlProp17.xml><?xml version="1.0" encoding="utf-8"?>
<formControlPr xmlns="http://schemas.microsoft.com/office/spreadsheetml/2009/9/main" objectType="CheckBox" fmlaLink="$Z$80" lockText="1" noThreeD="1"/>
</file>

<file path=xl/ctrlProps/ctrlProp18.xml><?xml version="1.0" encoding="utf-8"?>
<formControlPr xmlns="http://schemas.microsoft.com/office/spreadsheetml/2009/9/main" objectType="CheckBox" fmlaLink="$Z$81" lockText="1" noThreeD="1"/>
</file>

<file path=xl/ctrlProps/ctrlProp19.xml><?xml version="1.0" encoding="utf-8"?>
<formControlPr xmlns="http://schemas.microsoft.com/office/spreadsheetml/2009/9/main" objectType="CheckBox" fmlaLink="$Z$82" lockText="1" noThreeD="1"/>
</file>

<file path=xl/ctrlProps/ctrlProp2.xml><?xml version="1.0" encoding="utf-8"?>
<formControlPr xmlns="http://schemas.microsoft.com/office/spreadsheetml/2009/9/main" objectType="CheckBox" fmlaLink="$Z$61" lockText="1" noThreeD="1"/>
</file>

<file path=xl/ctrlProps/ctrlProp20.xml><?xml version="1.0" encoding="utf-8"?>
<formControlPr xmlns="http://schemas.microsoft.com/office/spreadsheetml/2009/9/main" objectType="CheckBox" fmlaLink="$Z$83" lockText="1" noThreeD="1"/>
</file>

<file path=xl/ctrlProps/ctrlProp21.xml><?xml version="1.0" encoding="utf-8"?>
<formControlPr xmlns="http://schemas.microsoft.com/office/spreadsheetml/2009/9/main" objectType="CheckBox" fmlaLink="$Z$126" lockText="1" noThreeD="1"/>
</file>

<file path=xl/ctrlProps/ctrlProp22.xml><?xml version="1.0" encoding="utf-8"?>
<formControlPr xmlns="http://schemas.microsoft.com/office/spreadsheetml/2009/9/main" objectType="CheckBox" fmlaLink="$Z$127" lockText="1" noThreeD="1"/>
</file>

<file path=xl/ctrlProps/ctrlProp23.xml><?xml version="1.0" encoding="utf-8"?>
<formControlPr xmlns="http://schemas.microsoft.com/office/spreadsheetml/2009/9/main" objectType="CheckBox" fmlaLink="$Z$128" lockText="1" noThreeD="1"/>
</file>

<file path=xl/ctrlProps/ctrlProp24.xml><?xml version="1.0" encoding="utf-8"?>
<formControlPr xmlns="http://schemas.microsoft.com/office/spreadsheetml/2009/9/main" objectType="CheckBox" fmlaLink="$Z$129" lockText="1" noThreeD="1"/>
</file>

<file path=xl/ctrlProps/ctrlProp25.xml><?xml version="1.0" encoding="utf-8"?>
<formControlPr xmlns="http://schemas.microsoft.com/office/spreadsheetml/2009/9/main" objectType="CheckBox" fmlaLink="$Z$152" lockText="1" noThreeD="1"/>
</file>

<file path=xl/ctrlProps/ctrlProp26.xml><?xml version="1.0" encoding="utf-8"?>
<formControlPr xmlns="http://schemas.microsoft.com/office/spreadsheetml/2009/9/main" objectType="CheckBox" fmlaLink="$Z$153" lockText="1" noThreeD="1"/>
</file>

<file path=xl/ctrlProps/ctrlProp27.xml><?xml version="1.0" encoding="utf-8"?>
<formControlPr xmlns="http://schemas.microsoft.com/office/spreadsheetml/2009/9/main" objectType="CheckBox" fmlaLink="$Z$154" lockText="1" noThreeD="1"/>
</file>

<file path=xl/ctrlProps/ctrlProp28.xml><?xml version="1.0" encoding="utf-8"?>
<formControlPr xmlns="http://schemas.microsoft.com/office/spreadsheetml/2009/9/main" objectType="CheckBox" fmlaLink="$Z$155" lockText="1" noThreeD="1"/>
</file>

<file path=xl/ctrlProps/ctrlProp29.xml><?xml version="1.0" encoding="utf-8"?>
<formControlPr xmlns="http://schemas.microsoft.com/office/spreadsheetml/2009/9/main" objectType="CheckBox" fmlaLink="$Z$176" lockText="1" noThreeD="1"/>
</file>

<file path=xl/ctrlProps/ctrlProp3.xml><?xml version="1.0" encoding="utf-8"?>
<formControlPr xmlns="http://schemas.microsoft.com/office/spreadsheetml/2009/9/main" objectType="CheckBox" fmlaLink="$Z$62" lockText="1" noThreeD="1"/>
</file>

<file path=xl/ctrlProps/ctrlProp30.xml><?xml version="1.0" encoding="utf-8"?>
<formControlPr xmlns="http://schemas.microsoft.com/office/spreadsheetml/2009/9/main" objectType="CheckBox" fmlaLink="$Z$177" lockText="1" noThreeD="1"/>
</file>

<file path=xl/ctrlProps/ctrlProp31.xml><?xml version="1.0" encoding="utf-8"?>
<formControlPr xmlns="http://schemas.microsoft.com/office/spreadsheetml/2009/9/main" objectType="CheckBox" fmlaLink="$Z$178" lockText="1" noThreeD="1"/>
</file>

<file path=xl/ctrlProps/ctrlProp32.xml><?xml version="1.0" encoding="utf-8"?>
<formControlPr xmlns="http://schemas.microsoft.com/office/spreadsheetml/2009/9/main" objectType="CheckBox" fmlaLink="$Z$179" lockText="1" noThreeD="1"/>
</file>

<file path=xl/ctrlProps/ctrlProp33.xml><?xml version="1.0" encoding="utf-8"?>
<formControlPr xmlns="http://schemas.microsoft.com/office/spreadsheetml/2009/9/main" objectType="CheckBox" fmlaLink="$Z$199" lockText="1" noThreeD="1"/>
</file>

<file path=xl/ctrlProps/ctrlProp34.xml><?xml version="1.0" encoding="utf-8"?>
<formControlPr xmlns="http://schemas.microsoft.com/office/spreadsheetml/2009/9/main" objectType="CheckBox" fmlaLink="$Z$200" lockText="1" noThreeD="1"/>
</file>

<file path=xl/ctrlProps/ctrlProp35.xml><?xml version="1.0" encoding="utf-8"?>
<formControlPr xmlns="http://schemas.microsoft.com/office/spreadsheetml/2009/9/main" objectType="CheckBox" fmlaLink="$Z$201" lockText="1" noThreeD="1"/>
</file>

<file path=xl/ctrlProps/ctrlProp36.xml><?xml version="1.0" encoding="utf-8"?>
<formControlPr xmlns="http://schemas.microsoft.com/office/spreadsheetml/2009/9/main" objectType="CheckBox" fmlaLink="$Z$202" lockText="1" noThreeD="1"/>
</file>

<file path=xl/ctrlProps/ctrlProp37.xml><?xml version="1.0" encoding="utf-8"?>
<formControlPr xmlns="http://schemas.microsoft.com/office/spreadsheetml/2009/9/main" objectType="CheckBox" fmlaLink="$Z$212" lockText="1" noThreeD="1"/>
</file>

<file path=xl/ctrlProps/ctrlProp38.xml><?xml version="1.0" encoding="utf-8"?>
<formControlPr xmlns="http://schemas.microsoft.com/office/spreadsheetml/2009/9/main" objectType="CheckBox" fmlaLink="$Z$227" lockText="1" noThreeD="1"/>
</file>

<file path=xl/ctrlProps/ctrlProp39.xml><?xml version="1.0" encoding="utf-8"?>
<formControlPr xmlns="http://schemas.microsoft.com/office/spreadsheetml/2009/9/main" objectType="CheckBox" fmlaLink="$Z$228" lockText="1" noThreeD="1"/>
</file>

<file path=xl/ctrlProps/ctrlProp4.xml><?xml version="1.0" encoding="utf-8"?>
<formControlPr xmlns="http://schemas.microsoft.com/office/spreadsheetml/2009/9/main" objectType="CheckBox" fmlaLink="$Z$63" lockText="1" noThreeD="1"/>
</file>

<file path=xl/ctrlProps/ctrlProp40.xml><?xml version="1.0" encoding="utf-8"?>
<formControlPr xmlns="http://schemas.microsoft.com/office/spreadsheetml/2009/9/main" objectType="CheckBox" fmlaLink="$Z$229" lockText="1" noThreeD="1"/>
</file>

<file path=xl/ctrlProps/ctrlProp41.xml><?xml version="1.0" encoding="utf-8"?>
<formControlPr xmlns="http://schemas.microsoft.com/office/spreadsheetml/2009/9/main" objectType="CheckBox" fmlaLink="$Z$230" lockText="1" noThreeD="1"/>
</file>

<file path=xl/ctrlProps/ctrlProp42.xml><?xml version="1.0" encoding="utf-8"?>
<formControlPr xmlns="http://schemas.microsoft.com/office/spreadsheetml/2009/9/main" objectType="CheckBox" fmlaLink="$Z$231" lockText="1" noThreeD="1"/>
</file>

<file path=xl/ctrlProps/ctrlProp43.xml><?xml version="1.0" encoding="utf-8"?>
<formControlPr xmlns="http://schemas.microsoft.com/office/spreadsheetml/2009/9/main" objectType="CheckBox" fmlaLink="$Z$232" lockText="1" noThreeD="1"/>
</file>

<file path=xl/ctrlProps/ctrlProp44.xml><?xml version="1.0" encoding="utf-8"?>
<formControlPr xmlns="http://schemas.microsoft.com/office/spreadsheetml/2009/9/main" objectType="CheckBox" fmlaLink="$Z$233" lockText="1" noThreeD="1"/>
</file>

<file path=xl/ctrlProps/ctrlProp45.xml><?xml version="1.0" encoding="utf-8"?>
<formControlPr xmlns="http://schemas.microsoft.com/office/spreadsheetml/2009/9/main" objectType="CheckBox" fmlaLink="$Z$234" lockText="1" noThreeD="1"/>
</file>

<file path=xl/ctrlProps/ctrlProp46.xml><?xml version="1.0" encoding="utf-8"?>
<formControlPr xmlns="http://schemas.microsoft.com/office/spreadsheetml/2009/9/main" objectType="CheckBox" fmlaLink="$Z$244" lockText="1" noThreeD="1"/>
</file>

<file path=xl/ctrlProps/ctrlProp47.xml><?xml version="1.0" encoding="utf-8"?>
<formControlPr xmlns="http://schemas.microsoft.com/office/spreadsheetml/2009/9/main" objectType="CheckBox" fmlaLink="$Z$245" lockText="1" noThreeD="1"/>
</file>

<file path=xl/ctrlProps/ctrlProp48.xml><?xml version="1.0" encoding="utf-8"?>
<formControlPr xmlns="http://schemas.microsoft.com/office/spreadsheetml/2009/9/main" objectType="CheckBox" fmlaLink="$Z$246" lockText="1" noThreeD="1"/>
</file>

<file path=xl/ctrlProps/ctrlProp49.xml><?xml version="1.0" encoding="utf-8"?>
<formControlPr xmlns="http://schemas.microsoft.com/office/spreadsheetml/2009/9/main" objectType="CheckBox" fmlaLink="$Z$247" lockText="1" noThreeD="1"/>
</file>

<file path=xl/ctrlProps/ctrlProp5.xml><?xml version="1.0" encoding="utf-8"?>
<formControlPr xmlns="http://schemas.microsoft.com/office/spreadsheetml/2009/9/main" objectType="CheckBox" fmlaLink="$Z$64"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Z$248" lockText="1" noThreeD="1"/>
</file>

<file path=xl/ctrlProps/ctrlProp52.xml><?xml version="1.0" encoding="utf-8"?>
<formControlPr xmlns="http://schemas.microsoft.com/office/spreadsheetml/2009/9/main" objectType="CheckBox" fmlaLink="$Z$249" lockText="1" noThreeD="1"/>
</file>

<file path=xl/ctrlProps/ctrlProp53.xml><?xml version="1.0" encoding="utf-8"?>
<formControlPr xmlns="http://schemas.microsoft.com/office/spreadsheetml/2009/9/main" objectType="CheckBox" fmlaLink="$Z$250" lockText="1" noThreeD="1"/>
</file>

<file path=xl/ctrlProps/ctrlProp54.xml><?xml version="1.0" encoding="utf-8"?>
<formControlPr xmlns="http://schemas.microsoft.com/office/spreadsheetml/2009/9/main" objectType="CheckBox" fmlaLink="$Z$251" lockText="1" noThreeD="1"/>
</file>

<file path=xl/ctrlProps/ctrlProp55.xml><?xml version="1.0" encoding="utf-8"?>
<formControlPr xmlns="http://schemas.microsoft.com/office/spreadsheetml/2009/9/main" objectType="CheckBox" fmlaLink="$Z$252" lockText="1" noThreeD="1"/>
</file>

<file path=xl/ctrlProps/ctrlProp56.xml><?xml version="1.0" encoding="utf-8"?>
<formControlPr xmlns="http://schemas.microsoft.com/office/spreadsheetml/2009/9/main" objectType="CheckBox" fmlaLink="$Z$253" lockText="1" noThreeD="1"/>
</file>

<file path=xl/ctrlProps/ctrlProp57.xml><?xml version="1.0" encoding="utf-8"?>
<formControlPr xmlns="http://schemas.microsoft.com/office/spreadsheetml/2009/9/main" objectType="CheckBox" fmlaLink="$Z$254" lockText="1" noThreeD="1"/>
</file>

<file path=xl/ctrlProps/ctrlProp6.xml><?xml version="1.0" encoding="utf-8"?>
<formControlPr xmlns="http://schemas.microsoft.com/office/spreadsheetml/2009/9/main" objectType="CheckBox" fmlaLink="$Z$65" lockText="1" noThreeD="1"/>
</file>

<file path=xl/ctrlProps/ctrlProp7.xml><?xml version="1.0" encoding="utf-8"?>
<formControlPr xmlns="http://schemas.microsoft.com/office/spreadsheetml/2009/9/main" objectType="CheckBox" fmlaLink="$Z$66" lockText="1" noThreeD="1"/>
</file>

<file path=xl/ctrlProps/ctrlProp8.xml><?xml version="1.0" encoding="utf-8"?>
<formControlPr xmlns="http://schemas.microsoft.com/office/spreadsheetml/2009/9/main" objectType="CheckBox" fmlaLink="$Z$67" lockText="1" noThreeD="1"/>
</file>

<file path=xl/ctrlProps/ctrlProp9.xml><?xml version="1.0" encoding="utf-8"?>
<formControlPr xmlns="http://schemas.microsoft.com/office/spreadsheetml/2009/9/main" objectType="CheckBox" fmlaLink="$Z$68"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28</xdr:col>
      <xdr:colOff>71804</xdr:colOff>
      <xdr:row>3</xdr:row>
      <xdr:rowOff>26229</xdr:rowOff>
    </xdr:from>
    <xdr:to>
      <xdr:col>32</xdr:col>
      <xdr:colOff>359020</xdr:colOff>
      <xdr:row>6</xdr:row>
      <xdr:rowOff>184052</xdr:rowOff>
    </xdr:to>
    <xdr:sp macro="" textlink="">
      <xdr:nvSpPr>
        <xdr:cNvPr id="2" name="正方形/長方形 1">
          <a:extLst>
            <a:ext uri="{FF2B5EF4-FFF2-40B4-BE49-F238E27FC236}">
              <a16:creationId xmlns:a16="http://schemas.microsoft.com/office/drawing/2014/main" id="{2340FC6D-8338-42BD-AAB8-9C49558F8DFD}"/>
            </a:ext>
          </a:extLst>
        </xdr:cNvPr>
        <xdr:cNvSpPr/>
      </xdr:nvSpPr>
      <xdr:spPr>
        <a:xfrm>
          <a:off x="7105650" y="773575"/>
          <a:ext cx="2954216" cy="897842"/>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100"/>
            <a:t>セキュリティ警告メッセージが出る場合，</a:t>
          </a:r>
          <a:endParaRPr kumimoji="1" lang="en-US" altLang="ja-JP" sz="1100"/>
        </a:p>
        <a:p>
          <a:pPr algn="l"/>
          <a:r>
            <a:rPr kumimoji="1" lang="ja-JP" altLang="en-US" sz="1100"/>
            <a:t>「コンテンツの有効化」をクリックし，</a:t>
          </a:r>
          <a:endParaRPr kumimoji="1" lang="en-US" altLang="ja-JP" sz="1100"/>
        </a:p>
        <a:p>
          <a:pPr algn="l"/>
          <a:r>
            <a:rPr kumimoji="1" lang="ja-JP" altLang="ja-JP" sz="1100">
              <a:solidFill>
                <a:schemeClr val="dk1"/>
              </a:solidFill>
              <a:effectLst/>
              <a:latin typeface="+mn-lt"/>
              <a:ea typeface="+mn-ea"/>
              <a:cs typeface="+mn-cs"/>
            </a:rPr>
            <a:t>マクロ有効でアンケート回答してください。</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9525</xdr:colOff>
          <xdr:row>60</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9525</xdr:colOff>
          <xdr:row>61</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9525</xdr:colOff>
          <xdr:row>62</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9525</xdr:colOff>
          <xdr:row>63</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9525</xdr:colOff>
          <xdr:row>64</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9525</xdr:colOff>
          <xdr:row>65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9525</xdr:colOff>
          <xdr:row>66</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9525</xdr:colOff>
          <xdr:row>67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9525</xdr:colOff>
          <xdr:row>68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9525</xdr:colOff>
          <xdr:row>69</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9525</xdr:colOff>
          <xdr:row>70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3</xdr:col>
          <xdr:colOff>9525</xdr:colOff>
          <xdr:row>101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3</xdr:col>
          <xdr:colOff>9525</xdr:colOff>
          <xdr:row>102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3</xdr:col>
          <xdr:colOff>9525</xdr:colOff>
          <xdr:row>103</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9525</xdr:colOff>
          <xdr:row>104</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1</xdr:col>
          <xdr:colOff>285750</xdr:colOff>
          <xdr:row>79</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1</xdr:col>
          <xdr:colOff>285750</xdr:colOff>
          <xdr:row>80</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1</xdr:col>
          <xdr:colOff>285750</xdr:colOff>
          <xdr:row>81</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1</xdr:col>
          <xdr:colOff>285750</xdr:colOff>
          <xdr:row>82</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1</xdr:col>
          <xdr:colOff>285750</xdr:colOff>
          <xdr:row>83</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125</xdr:row>
          <xdr:rowOff>0</xdr:rowOff>
        </xdr:from>
        <xdr:to>
          <xdr:col>3</xdr:col>
          <xdr:colOff>9525</xdr:colOff>
          <xdr:row>126</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3</xdr:col>
          <xdr:colOff>9525</xdr:colOff>
          <xdr:row>127</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127</xdr:row>
          <xdr:rowOff>0</xdr:rowOff>
        </xdr:from>
        <xdr:to>
          <xdr:col>3</xdr:col>
          <xdr:colOff>9525</xdr:colOff>
          <xdr:row>128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9525</xdr:colOff>
          <xdr:row>129</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151</xdr:row>
          <xdr:rowOff>0</xdr:rowOff>
        </xdr:from>
        <xdr:to>
          <xdr:col>3</xdr:col>
          <xdr:colOff>9525</xdr:colOff>
          <xdr:row>152</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152</xdr:row>
          <xdr:rowOff>0</xdr:rowOff>
        </xdr:from>
        <xdr:to>
          <xdr:col>3</xdr:col>
          <xdr:colOff>9525</xdr:colOff>
          <xdr:row>153</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153</xdr:row>
          <xdr:rowOff>0</xdr:rowOff>
        </xdr:from>
        <xdr:to>
          <xdr:col>3</xdr:col>
          <xdr:colOff>9525</xdr:colOff>
          <xdr:row>154</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154</xdr:row>
          <xdr:rowOff>0</xdr:rowOff>
        </xdr:from>
        <xdr:to>
          <xdr:col>3</xdr:col>
          <xdr:colOff>9525</xdr:colOff>
          <xdr:row>155</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175</xdr:row>
          <xdr:rowOff>0</xdr:rowOff>
        </xdr:from>
        <xdr:to>
          <xdr:col>3</xdr:col>
          <xdr:colOff>9525</xdr:colOff>
          <xdr:row>176</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176</xdr:row>
          <xdr:rowOff>0</xdr:rowOff>
        </xdr:from>
        <xdr:to>
          <xdr:col>3</xdr:col>
          <xdr:colOff>9525</xdr:colOff>
          <xdr:row>177</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177</xdr:row>
          <xdr:rowOff>0</xdr:rowOff>
        </xdr:from>
        <xdr:to>
          <xdr:col>3</xdr:col>
          <xdr:colOff>9525</xdr:colOff>
          <xdr:row>178</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178</xdr:row>
          <xdr:rowOff>0</xdr:rowOff>
        </xdr:from>
        <xdr:to>
          <xdr:col>3</xdr:col>
          <xdr:colOff>9525</xdr:colOff>
          <xdr:row>179</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198</xdr:row>
          <xdr:rowOff>0</xdr:rowOff>
        </xdr:from>
        <xdr:to>
          <xdr:col>3</xdr:col>
          <xdr:colOff>9525</xdr:colOff>
          <xdr:row>199</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199</xdr:row>
          <xdr:rowOff>0</xdr:rowOff>
        </xdr:from>
        <xdr:to>
          <xdr:col>3</xdr:col>
          <xdr:colOff>9525</xdr:colOff>
          <xdr:row>200</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200</xdr:row>
          <xdr:rowOff>0</xdr:rowOff>
        </xdr:from>
        <xdr:to>
          <xdr:col>3</xdr:col>
          <xdr:colOff>9525</xdr:colOff>
          <xdr:row>201</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201</xdr:row>
          <xdr:rowOff>0</xdr:rowOff>
        </xdr:from>
        <xdr:to>
          <xdr:col>3</xdr:col>
          <xdr:colOff>9525</xdr:colOff>
          <xdr:row>202</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211</xdr:row>
          <xdr:rowOff>0</xdr:rowOff>
        </xdr:from>
        <xdr:to>
          <xdr:col>2</xdr:col>
          <xdr:colOff>285750</xdr:colOff>
          <xdr:row>212</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154298</xdr:colOff>
      <xdr:row>213</xdr:row>
      <xdr:rowOff>4963</xdr:rowOff>
    </xdr:from>
    <xdr:to>
      <xdr:col>22</xdr:col>
      <xdr:colOff>213565</xdr:colOff>
      <xdr:row>224</xdr:row>
      <xdr:rowOff>119262</xdr:rowOff>
    </xdr:to>
    <xdr:graphicFrame macro="">
      <xdr:nvGraphicFramePr>
        <xdr:cNvPr id="5" name="グラフ 4">
          <a:extLst>
            <a:ext uri="{FF2B5EF4-FFF2-40B4-BE49-F238E27FC236}">
              <a16:creationId xmlns:a16="http://schemas.microsoft.com/office/drawing/2014/main" id="{218784E5-3F75-40C1-A152-1C5AFB2A1A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227</xdr:row>
          <xdr:rowOff>0</xdr:rowOff>
        </xdr:from>
        <xdr:to>
          <xdr:col>1</xdr:col>
          <xdr:colOff>285750</xdr:colOff>
          <xdr:row>228</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228</xdr:row>
          <xdr:rowOff>0</xdr:rowOff>
        </xdr:from>
        <xdr:to>
          <xdr:col>1</xdr:col>
          <xdr:colOff>285750</xdr:colOff>
          <xdr:row>229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229</xdr:row>
          <xdr:rowOff>0</xdr:rowOff>
        </xdr:from>
        <xdr:to>
          <xdr:col>1</xdr:col>
          <xdr:colOff>285750</xdr:colOff>
          <xdr:row>230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230</xdr:row>
          <xdr:rowOff>0</xdr:rowOff>
        </xdr:from>
        <xdr:to>
          <xdr:col>1</xdr:col>
          <xdr:colOff>285750</xdr:colOff>
          <xdr:row>231</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231</xdr:row>
          <xdr:rowOff>0</xdr:rowOff>
        </xdr:from>
        <xdr:to>
          <xdr:col>1</xdr:col>
          <xdr:colOff>285750</xdr:colOff>
          <xdr:row>232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232</xdr:row>
          <xdr:rowOff>0</xdr:rowOff>
        </xdr:from>
        <xdr:to>
          <xdr:col>1</xdr:col>
          <xdr:colOff>285750</xdr:colOff>
          <xdr:row>233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233</xdr:row>
          <xdr:rowOff>0</xdr:rowOff>
        </xdr:from>
        <xdr:to>
          <xdr:col>1</xdr:col>
          <xdr:colOff>285750</xdr:colOff>
          <xdr:row>234</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234</xdr:row>
          <xdr:rowOff>0</xdr:rowOff>
        </xdr:from>
        <xdr:to>
          <xdr:col>1</xdr:col>
          <xdr:colOff>285750</xdr:colOff>
          <xdr:row>235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243</xdr:row>
          <xdr:rowOff>0</xdr:rowOff>
        </xdr:from>
        <xdr:to>
          <xdr:col>1</xdr:col>
          <xdr:colOff>285750</xdr:colOff>
          <xdr:row>244</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244</xdr:row>
          <xdr:rowOff>0</xdr:rowOff>
        </xdr:from>
        <xdr:to>
          <xdr:col>1</xdr:col>
          <xdr:colOff>285750</xdr:colOff>
          <xdr:row>245</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245</xdr:row>
          <xdr:rowOff>0</xdr:rowOff>
        </xdr:from>
        <xdr:to>
          <xdr:col>1</xdr:col>
          <xdr:colOff>285750</xdr:colOff>
          <xdr:row>246</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246</xdr:row>
          <xdr:rowOff>0</xdr:rowOff>
        </xdr:from>
        <xdr:to>
          <xdr:col>1</xdr:col>
          <xdr:colOff>285750</xdr:colOff>
          <xdr:row>247</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247</xdr:row>
          <xdr:rowOff>0</xdr:rowOff>
        </xdr:from>
        <xdr:to>
          <xdr:col>1</xdr:col>
          <xdr:colOff>285750</xdr:colOff>
          <xdr:row>248</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247</xdr:row>
          <xdr:rowOff>0</xdr:rowOff>
        </xdr:from>
        <xdr:to>
          <xdr:col>1</xdr:col>
          <xdr:colOff>285750</xdr:colOff>
          <xdr:row>248</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248</xdr:row>
          <xdr:rowOff>0</xdr:rowOff>
        </xdr:from>
        <xdr:to>
          <xdr:col>1</xdr:col>
          <xdr:colOff>285750</xdr:colOff>
          <xdr:row>249</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249</xdr:row>
          <xdr:rowOff>0</xdr:rowOff>
        </xdr:from>
        <xdr:to>
          <xdr:col>1</xdr:col>
          <xdr:colOff>285750</xdr:colOff>
          <xdr:row>250</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250</xdr:row>
          <xdr:rowOff>0</xdr:rowOff>
        </xdr:from>
        <xdr:to>
          <xdr:col>1</xdr:col>
          <xdr:colOff>285750</xdr:colOff>
          <xdr:row>251</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251</xdr:row>
          <xdr:rowOff>0</xdr:rowOff>
        </xdr:from>
        <xdr:to>
          <xdr:col>1</xdr:col>
          <xdr:colOff>285750</xdr:colOff>
          <xdr:row>252</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252</xdr:row>
          <xdr:rowOff>0</xdr:rowOff>
        </xdr:from>
        <xdr:to>
          <xdr:col>1</xdr:col>
          <xdr:colOff>285750</xdr:colOff>
          <xdr:row>253</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253</xdr:row>
          <xdr:rowOff>0</xdr:rowOff>
        </xdr:from>
        <xdr:to>
          <xdr:col>1</xdr:col>
          <xdr:colOff>285750</xdr:colOff>
          <xdr:row>254</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0.75465</cdr:x>
      <cdr:y>0.87309</cdr:y>
    </cdr:from>
    <cdr:to>
      <cdr:x>0.89171</cdr:x>
      <cdr:y>0.99562</cdr:y>
    </cdr:to>
    <cdr:sp macro="" textlink="">
      <cdr:nvSpPr>
        <cdr:cNvPr id="2" name="テキスト ボックス 1"/>
        <cdr:cNvSpPr txBox="1"/>
      </cdr:nvSpPr>
      <cdr:spPr>
        <a:xfrm xmlns:a="http://schemas.openxmlformats.org/drawingml/2006/main">
          <a:off x="4248150" y="1900238"/>
          <a:ext cx="77152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000"/>
            <a:t>（人・日）</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omments" Target="../comments1.xml"/><Relationship Id="rId1" Type="http://schemas.openxmlformats.org/officeDocument/2006/relationships/hyperlink" Target="about:blank"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273"/>
  <sheetViews>
    <sheetView tabSelected="1" view="pageBreakPreview" zoomScale="90" zoomScaleNormal="90" zoomScaleSheetLayoutView="90" workbookViewId="0">
      <selection activeCell="AD257" sqref="AD257"/>
    </sheetView>
  </sheetViews>
  <sheetFormatPr defaultColWidth="8.75" defaultRowHeight="18.75"/>
  <cols>
    <col min="1" max="24" width="3.875" style="20" customWidth="1"/>
    <col min="25" max="28" width="0" style="66" hidden="1" customWidth="1"/>
    <col min="29" max="31" width="8.75" style="66"/>
  </cols>
  <sheetData>
    <row r="1" spans="1:31" s="26" customFormat="1" ht="19.5" customHeight="1">
      <c r="A1" s="3"/>
      <c r="B1" s="3"/>
      <c r="C1" s="3"/>
      <c r="D1" s="3"/>
      <c r="E1" s="3"/>
      <c r="F1" s="3"/>
      <c r="G1" s="3"/>
      <c r="H1" s="3"/>
      <c r="I1" s="3"/>
      <c r="J1" s="3"/>
      <c r="K1" s="3"/>
      <c r="L1" s="3"/>
      <c r="M1" s="3"/>
      <c r="N1" s="3"/>
      <c r="O1" s="3"/>
      <c r="P1" s="3"/>
      <c r="Q1" s="3"/>
      <c r="R1" s="3"/>
      <c r="S1" s="3"/>
      <c r="T1" s="3"/>
      <c r="U1" s="3"/>
      <c r="V1" s="3"/>
      <c r="W1" s="3"/>
      <c r="X1" s="4" t="s">
        <v>163</v>
      </c>
      <c r="Y1" s="64"/>
      <c r="Z1" s="64"/>
      <c r="AA1" s="64"/>
      <c r="AB1" s="64"/>
      <c r="AC1" s="64"/>
      <c r="AD1" s="64"/>
      <c r="AE1" s="64"/>
    </row>
    <row r="2" spans="1:31" s="26" customFormat="1" ht="19.5" customHeight="1">
      <c r="A2" s="81" t="s">
        <v>0</v>
      </c>
      <c r="B2" s="81"/>
      <c r="C2" s="81"/>
      <c r="D2" s="81"/>
      <c r="E2" s="81"/>
      <c r="F2" s="81"/>
      <c r="G2" s="81"/>
      <c r="H2" s="81"/>
      <c r="I2" s="81"/>
      <c r="J2" s="81"/>
      <c r="K2" s="81"/>
      <c r="L2" s="81"/>
      <c r="M2" s="81"/>
      <c r="N2" s="81"/>
      <c r="O2" s="81"/>
      <c r="P2" s="81"/>
      <c r="Q2" s="81"/>
      <c r="R2" s="81"/>
      <c r="S2" s="81"/>
      <c r="T2" s="81"/>
      <c r="U2" s="81"/>
      <c r="V2" s="81"/>
      <c r="W2" s="81"/>
      <c r="X2" s="81"/>
      <c r="Y2" s="64"/>
      <c r="Z2" s="64"/>
      <c r="AA2" s="64"/>
      <c r="AB2" s="64"/>
      <c r="AC2" s="64"/>
      <c r="AD2" s="64"/>
      <c r="AE2" s="64"/>
    </row>
    <row r="3" spans="1:31" s="26" customFormat="1" ht="19.5" customHeight="1">
      <c r="A3" s="81"/>
      <c r="B3" s="81"/>
      <c r="C3" s="81"/>
      <c r="D3" s="81"/>
      <c r="E3" s="81"/>
      <c r="F3" s="81"/>
      <c r="G3" s="81"/>
      <c r="H3" s="81"/>
      <c r="I3" s="81"/>
      <c r="J3" s="81"/>
      <c r="K3" s="81"/>
      <c r="L3" s="81"/>
      <c r="M3" s="81"/>
      <c r="N3" s="81"/>
      <c r="O3" s="81"/>
      <c r="P3" s="81"/>
      <c r="Q3" s="81"/>
      <c r="R3" s="81"/>
      <c r="S3" s="81"/>
      <c r="T3" s="81"/>
      <c r="U3" s="81"/>
      <c r="V3" s="81"/>
      <c r="W3" s="81"/>
      <c r="X3" s="81"/>
      <c r="Y3" s="64"/>
      <c r="Z3" s="64"/>
      <c r="AA3" s="64"/>
      <c r="AB3" s="64"/>
      <c r="AC3" s="64"/>
      <c r="AD3" s="64"/>
      <c r="AE3" s="64"/>
    </row>
    <row r="4" spans="1:31" s="26" customFormat="1" ht="19.5" customHeight="1">
      <c r="A4" s="5" t="s">
        <v>1</v>
      </c>
      <c r="B4" s="82" t="s">
        <v>8</v>
      </c>
      <c r="C4" s="82"/>
      <c r="D4" s="82"/>
      <c r="E4" s="82"/>
      <c r="F4" s="82"/>
      <c r="G4" s="82"/>
      <c r="H4" s="82"/>
      <c r="I4" s="82"/>
      <c r="J4" s="82"/>
      <c r="K4" s="82"/>
      <c r="L4" s="82"/>
      <c r="M4" s="82"/>
      <c r="N4" s="82"/>
      <c r="O4" s="82"/>
      <c r="P4" s="82"/>
      <c r="Q4" s="82"/>
      <c r="R4" s="82"/>
      <c r="S4" s="82"/>
      <c r="T4" s="82"/>
      <c r="U4" s="82"/>
      <c r="V4" s="82"/>
      <c r="W4" s="82"/>
      <c r="X4" s="82"/>
      <c r="Y4" s="64"/>
      <c r="Z4" s="64"/>
      <c r="AA4" s="64"/>
      <c r="AB4" s="64"/>
      <c r="AC4" s="64"/>
      <c r="AD4" s="64"/>
      <c r="AE4" s="64"/>
    </row>
    <row r="5" spans="1:31" s="26" customFormat="1" ht="19.149999999999999" customHeight="1">
      <c r="A5" s="5" t="s">
        <v>1</v>
      </c>
      <c r="B5" s="84" t="s">
        <v>9</v>
      </c>
      <c r="C5" s="84"/>
      <c r="D5" s="84"/>
      <c r="E5" s="84"/>
      <c r="F5" s="84"/>
      <c r="G5" s="84"/>
      <c r="H5" s="84"/>
      <c r="I5" s="84"/>
      <c r="J5" s="84"/>
      <c r="K5" s="84"/>
      <c r="L5" s="84"/>
      <c r="M5" s="84"/>
      <c r="N5" s="84"/>
      <c r="O5" s="84"/>
      <c r="P5" s="84"/>
      <c r="Q5" s="84"/>
      <c r="R5" s="84"/>
      <c r="S5" s="84"/>
      <c r="T5" s="84"/>
      <c r="U5" s="84"/>
      <c r="V5" s="84"/>
      <c r="W5" s="84"/>
      <c r="X5" s="84"/>
      <c r="Y5" s="64"/>
      <c r="Z5" s="64"/>
      <c r="AA5" s="64"/>
      <c r="AB5" s="64"/>
      <c r="AC5" s="64"/>
      <c r="AD5" s="64"/>
      <c r="AE5" s="64"/>
    </row>
    <row r="6" spans="1:31" s="26" customFormat="1" ht="19.5" customHeight="1">
      <c r="A6" s="6" t="s">
        <v>2</v>
      </c>
      <c r="B6" s="7"/>
      <c r="C6" s="7"/>
      <c r="D6" s="7"/>
      <c r="E6" s="7"/>
      <c r="F6" s="7"/>
      <c r="G6" s="7"/>
      <c r="H6" s="7"/>
      <c r="I6" s="7"/>
      <c r="J6" s="7"/>
      <c r="K6" s="7"/>
      <c r="L6" s="7"/>
      <c r="M6" s="7"/>
      <c r="N6" s="7"/>
      <c r="O6" s="7"/>
      <c r="P6" s="7"/>
      <c r="Q6" s="7"/>
      <c r="R6" s="7"/>
      <c r="S6" s="7"/>
      <c r="T6" s="7"/>
      <c r="U6" s="7"/>
      <c r="V6" s="7"/>
      <c r="W6" s="7"/>
      <c r="X6" s="7"/>
      <c r="Y6" s="64"/>
      <c r="Z6" s="64"/>
      <c r="AA6" s="64"/>
      <c r="AB6" s="64"/>
      <c r="AC6" s="64"/>
      <c r="AD6" s="64"/>
      <c r="AE6" s="64"/>
    </row>
    <row r="7" spans="1:31" s="26" customFormat="1" ht="19.5" customHeight="1">
      <c r="A7" s="8" t="s">
        <v>1</v>
      </c>
      <c r="B7" s="82" t="s">
        <v>178</v>
      </c>
      <c r="C7" s="82"/>
      <c r="D7" s="82"/>
      <c r="E7" s="82"/>
      <c r="F7" s="82"/>
      <c r="G7" s="82"/>
      <c r="H7" s="82"/>
      <c r="I7" s="82"/>
      <c r="J7" s="82"/>
      <c r="K7" s="82"/>
      <c r="L7" s="82"/>
      <c r="M7" s="82"/>
      <c r="N7" s="82"/>
      <c r="O7" s="82"/>
      <c r="P7" s="82"/>
      <c r="Q7" s="82"/>
      <c r="R7" s="82"/>
      <c r="S7" s="82"/>
      <c r="T7" s="82"/>
      <c r="U7" s="82"/>
      <c r="V7" s="82"/>
      <c r="W7" s="40"/>
      <c r="X7" s="40"/>
      <c r="Y7" s="64"/>
      <c r="Z7" s="64"/>
      <c r="AA7" s="64"/>
      <c r="AB7" s="64"/>
      <c r="AC7" s="64"/>
      <c r="AD7" s="64"/>
      <c r="AE7" s="64"/>
    </row>
    <row r="8" spans="1:31" s="26" customFormat="1" ht="19.5" customHeight="1">
      <c r="A8" s="8" t="s">
        <v>1</v>
      </c>
      <c r="B8" s="9" t="s">
        <v>165</v>
      </c>
      <c r="C8" s="10"/>
      <c r="D8" s="10"/>
      <c r="E8" s="10"/>
      <c r="F8" s="10"/>
      <c r="G8" s="10"/>
      <c r="H8" s="10"/>
      <c r="I8" s="10"/>
      <c r="J8" s="10"/>
      <c r="K8" s="10"/>
      <c r="L8" s="10"/>
      <c r="M8" s="10"/>
      <c r="N8" s="10"/>
      <c r="O8" s="10"/>
      <c r="P8" s="10"/>
      <c r="Q8" s="10"/>
      <c r="R8" s="10"/>
      <c r="S8" s="10"/>
      <c r="T8" s="10"/>
      <c r="U8" s="10"/>
      <c r="V8" s="10"/>
      <c r="W8" s="10"/>
      <c r="X8" s="10"/>
      <c r="Y8" s="64"/>
      <c r="Z8" s="64"/>
      <c r="AA8" s="64"/>
      <c r="AB8" s="64"/>
      <c r="AC8" s="64"/>
      <c r="AD8" s="64"/>
      <c r="AE8" s="64"/>
    </row>
    <row r="9" spans="1:31" s="26" customFormat="1" ht="19.5" customHeight="1">
      <c r="A9" s="6" t="s">
        <v>3</v>
      </c>
      <c r="B9" s="11"/>
      <c r="C9" s="11"/>
      <c r="D9" s="11"/>
      <c r="E9" s="11"/>
      <c r="F9" s="11"/>
      <c r="G9" s="11"/>
      <c r="H9" s="11"/>
      <c r="I9" s="11"/>
      <c r="J9" s="11"/>
      <c r="K9" s="11"/>
      <c r="L9" s="11"/>
      <c r="M9" s="11"/>
      <c r="N9" s="11"/>
      <c r="O9" s="11"/>
      <c r="P9" s="11"/>
      <c r="Q9" s="11"/>
      <c r="R9" s="11"/>
      <c r="S9" s="11"/>
      <c r="T9" s="11"/>
      <c r="U9" s="11"/>
      <c r="V9" s="11"/>
      <c r="W9" s="11"/>
      <c r="X9" s="11"/>
      <c r="Y9" s="64"/>
      <c r="Z9" s="64"/>
      <c r="AA9" s="64"/>
      <c r="AB9" s="64"/>
      <c r="AC9" s="64"/>
      <c r="AD9" s="64"/>
      <c r="AE9" s="64"/>
    </row>
    <row r="10" spans="1:31" s="26" customFormat="1" ht="19.5" customHeight="1">
      <c r="A10" s="12" t="s">
        <v>1</v>
      </c>
      <c r="B10" s="13" t="s">
        <v>4</v>
      </c>
      <c r="C10" s="10"/>
      <c r="D10" s="10"/>
      <c r="E10" s="10"/>
      <c r="F10" s="10"/>
      <c r="G10" s="10"/>
      <c r="H10" s="10"/>
      <c r="I10" s="10"/>
      <c r="J10" s="10"/>
      <c r="K10" s="10"/>
      <c r="L10" s="10"/>
      <c r="M10" s="10"/>
      <c r="N10" s="10"/>
      <c r="O10" s="10"/>
      <c r="P10" s="10"/>
      <c r="Q10" s="10"/>
      <c r="R10" s="10"/>
      <c r="S10" s="10"/>
      <c r="T10" s="10"/>
      <c r="U10" s="10"/>
      <c r="V10" s="10"/>
      <c r="W10" s="10"/>
      <c r="X10" s="10"/>
      <c r="Y10" s="64"/>
      <c r="Z10" s="64"/>
      <c r="AA10" s="64"/>
      <c r="AB10" s="64"/>
      <c r="AC10" s="64"/>
      <c r="AD10" s="64"/>
      <c r="AE10" s="64"/>
    </row>
    <row r="11" spans="1:31" s="26" customFormat="1" ht="19.5" customHeight="1">
      <c r="A11" s="6" t="s">
        <v>5</v>
      </c>
      <c r="B11" s="11"/>
      <c r="C11" s="11"/>
      <c r="D11" s="11"/>
      <c r="E11" s="11"/>
      <c r="F11" s="11"/>
      <c r="G11" s="11"/>
      <c r="H11" s="11"/>
      <c r="I11" s="11"/>
      <c r="J11" s="11"/>
      <c r="K11" s="11"/>
      <c r="L11" s="11"/>
      <c r="M11" s="11"/>
      <c r="N11" s="11"/>
      <c r="O11" s="11"/>
      <c r="P11" s="11"/>
      <c r="Q11" s="11"/>
      <c r="R11" s="11"/>
      <c r="S11" s="11"/>
      <c r="T11" s="11"/>
      <c r="U11" s="11"/>
      <c r="V11" s="11"/>
      <c r="W11" s="11"/>
      <c r="X11" s="11"/>
      <c r="Y11" s="64"/>
      <c r="Z11" s="64"/>
      <c r="AA11" s="64"/>
      <c r="AB11" s="64"/>
      <c r="AC11" s="64"/>
      <c r="AD11" s="64"/>
      <c r="AE11" s="64"/>
    </row>
    <row r="12" spans="1:31" s="26" customFormat="1" ht="19.5" customHeight="1">
      <c r="A12" s="12" t="s">
        <v>1</v>
      </c>
      <c r="B12" s="14" t="s">
        <v>6</v>
      </c>
      <c r="C12" s="10"/>
      <c r="D12" s="10"/>
      <c r="E12" s="10"/>
      <c r="F12" s="10"/>
      <c r="G12" s="10"/>
      <c r="H12" s="10"/>
      <c r="I12" s="10"/>
      <c r="J12" s="10"/>
      <c r="K12" s="14"/>
      <c r="L12" s="14"/>
      <c r="M12" s="14"/>
      <c r="N12" s="14"/>
      <c r="O12" s="14"/>
      <c r="P12" s="15"/>
      <c r="Q12" s="3"/>
      <c r="R12" s="13"/>
      <c r="S12" s="10"/>
      <c r="T12" s="10"/>
      <c r="U12" s="10"/>
      <c r="V12" s="10"/>
      <c r="W12" s="10"/>
      <c r="X12" s="10"/>
      <c r="Y12" s="64"/>
      <c r="Z12" s="64"/>
      <c r="AA12" s="64"/>
      <c r="AB12" s="64"/>
      <c r="AC12" s="64"/>
      <c r="AD12" s="64"/>
      <c r="AE12" s="64"/>
    </row>
    <row r="13" spans="1:31" s="26" customFormat="1" ht="19.5" customHeight="1">
      <c r="A13" s="12" t="s">
        <v>1</v>
      </c>
      <c r="B13" s="9" t="s">
        <v>180</v>
      </c>
      <c r="C13" s="10"/>
      <c r="D13" s="10"/>
      <c r="E13" s="10"/>
      <c r="F13" s="10"/>
      <c r="G13" s="10"/>
      <c r="H13" s="10"/>
      <c r="I13" s="10"/>
      <c r="J13" s="10"/>
      <c r="K13" s="14"/>
      <c r="L13" s="14"/>
      <c r="M13" s="14"/>
      <c r="N13" s="14"/>
      <c r="O13" s="14"/>
      <c r="P13" s="15"/>
      <c r="Q13" s="3"/>
      <c r="R13" s="13"/>
      <c r="S13" s="10"/>
      <c r="T13" s="10"/>
      <c r="U13" s="10"/>
      <c r="V13" s="10"/>
      <c r="W13" s="10"/>
      <c r="X13" s="10"/>
      <c r="Y13" s="64"/>
      <c r="Z13" s="64"/>
      <c r="AA13" s="64"/>
      <c r="AB13" s="64"/>
      <c r="AC13" s="64"/>
      <c r="AD13" s="64"/>
      <c r="AE13" s="64"/>
    </row>
    <row r="14" spans="1:31" s="26" customFormat="1" ht="19.5" customHeight="1">
      <c r="A14" s="12"/>
      <c r="B14" s="14" t="s">
        <v>11</v>
      </c>
      <c r="C14" s="10"/>
      <c r="D14" s="10"/>
      <c r="E14" s="10"/>
      <c r="F14" s="10"/>
      <c r="G14" s="10"/>
      <c r="H14" s="27" t="s">
        <v>7</v>
      </c>
      <c r="I14" s="10"/>
      <c r="J14" s="10"/>
      <c r="K14" s="14"/>
      <c r="L14" s="14"/>
      <c r="M14" s="14"/>
      <c r="N14" s="14"/>
      <c r="O14" s="14"/>
      <c r="P14" s="15"/>
      <c r="Q14" s="3"/>
      <c r="R14" s="13"/>
      <c r="S14" s="10"/>
      <c r="T14" s="10"/>
      <c r="U14" s="10"/>
      <c r="V14" s="10"/>
      <c r="W14" s="10"/>
      <c r="X14" s="10"/>
      <c r="Y14" s="64"/>
      <c r="Z14" s="64"/>
      <c r="AA14" s="64"/>
      <c r="AB14" s="64"/>
      <c r="AC14" s="64"/>
      <c r="AD14" s="64"/>
      <c r="AE14" s="64"/>
    </row>
    <row r="15" spans="1:31" s="26" customFormat="1" ht="19.5" customHeight="1">
      <c r="A15" s="83" t="s">
        <v>12</v>
      </c>
      <c r="B15" s="83"/>
      <c r="C15" s="83"/>
      <c r="D15" s="83"/>
      <c r="E15" s="83"/>
      <c r="F15" s="83"/>
      <c r="G15" s="83"/>
      <c r="H15" s="83"/>
      <c r="I15" s="83"/>
      <c r="J15" s="83"/>
      <c r="K15" s="83"/>
      <c r="L15" s="83"/>
      <c r="M15" s="83"/>
      <c r="N15" s="83"/>
      <c r="O15" s="83"/>
      <c r="P15" s="83"/>
      <c r="Q15" s="83"/>
      <c r="R15" s="83"/>
      <c r="S15" s="83"/>
      <c r="T15" s="83"/>
      <c r="U15" s="83"/>
      <c r="V15" s="83"/>
      <c r="W15" s="83"/>
      <c r="X15" s="83"/>
      <c r="Y15" s="64"/>
      <c r="Z15" s="64"/>
      <c r="AA15" s="64"/>
      <c r="AB15" s="64"/>
      <c r="AC15" s="64"/>
      <c r="AD15" s="64"/>
      <c r="AE15" s="64"/>
    </row>
    <row r="16" spans="1:31" s="26" customFormat="1" ht="19.5" customHeight="1">
      <c r="A16" s="11" t="s">
        <v>13</v>
      </c>
      <c r="B16" s="11"/>
      <c r="C16" s="11"/>
      <c r="D16" s="11"/>
      <c r="E16" s="11"/>
      <c r="F16" s="11"/>
      <c r="G16" s="11"/>
      <c r="H16" s="11"/>
      <c r="I16" s="11"/>
      <c r="J16" s="11"/>
      <c r="K16" s="11"/>
      <c r="L16" s="11"/>
      <c r="M16" s="11"/>
      <c r="N16" s="11"/>
      <c r="O16" s="11"/>
      <c r="P16" s="11"/>
      <c r="Q16" s="11"/>
      <c r="R16" s="11"/>
      <c r="S16" s="11"/>
      <c r="T16" s="11"/>
      <c r="U16" s="11"/>
      <c r="V16" s="11"/>
      <c r="W16" s="11"/>
      <c r="X16" s="11"/>
      <c r="Y16" s="64"/>
      <c r="Z16" s="64"/>
      <c r="AA16" s="64"/>
      <c r="AB16" s="64"/>
      <c r="AC16" s="64"/>
      <c r="AD16" s="64"/>
      <c r="AE16" s="64"/>
    </row>
    <row r="17" spans="1:31" s="26" customFormat="1" ht="19.5" customHeight="1">
      <c r="A17" s="11"/>
      <c r="B17" s="72" t="s">
        <v>14</v>
      </c>
      <c r="C17" s="73"/>
      <c r="D17" s="73"/>
      <c r="E17" s="73"/>
      <c r="F17" s="74"/>
      <c r="G17" s="75"/>
      <c r="H17" s="76"/>
      <c r="I17" s="76"/>
      <c r="J17" s="76"/>
      <c r="K17" s="76"/>
      <c r="L17" s="76"/>
      <c r="M17" s="76"/>
      <c r="N17" s="76"/>
      <c r="O17" s="76"/>
      <c r="P17" s="76"/>
      <c r="Q17" s="76"/>
      <c r="R17" s="76"/>
      <c r="S17" s="76"/>
      <c r="T17" s="76"/>
      <c r="U17" s="76"/>
      <c r="V17" s="77"/>
      <c r="W17" s="11"/>
      <c r="X17" s="11"/>
      <c r="Y17" s="65"/>
      <c r="Z17" s="64"/>
      <c r="AA17" s="64"/>
      <c r="AB17" s="64"/>
      <c r="AC17" s="64"/>
      <c r="AD17" s="64"/>
      <c r="AE17" s="64"/>
    </row>
    <row r="18" spans="1:31" s="26" customFormat="1" ht="19.5" customHeight="1">
      <c r="A18" s="11"/>
      <c r="B18" s="72" t="s">
        <v>15</v>
      </c>
      <c r="C18" s="73"/>
      <c r="D18" s="73"/>
      <c r="E18" s="73"/>
      <c r="F18" s="74"/>
      <c r="G18" s="75"/>
      <c r="H18" s="76"/>
      <c r="I18" s="76"/>
      <c r="J18" s="76"/>
      <c r="K18" s="76"/>
      <c r="L18" s="76"/>
      <c r="M18" s="76"/>
      <c r="N18" s="76"/>
      <c r="O18" s="76"/>
      <c r="P18" s="76"/>
      <c r="Q18" s="76"/>
      <c r="R18" s="76"/>
      <c r="S18" s="76"/>
      <c r="T18" s="76"/>
      <c r="U18" s="76"/>
      <c r="V18" s="77"/>
      <c r="W18" s="11"/>
      <c r="X18" s="11"/>
      <c r="Y18" s="65"/>
      <c r="Z18" s="64"/>
      <c r="AA18" s="64" t="s">
        <v>84</v>
      </c>
      <c r="AB18" s="64"/>
      <c r="AC18" s="64"/>
      <c r="AD18" s="64"/>
      <c r="AE18" s="64"/>
    </row>
    <row r="19" spans="1:31" s="26" customFormat="1" ht="19.5" customHeight="1">
      <c r="A19" s="11"/>
      <c r="B19" s="72" t="s">
        <v>26</v>
      </c>
      <c r="C19" s="73"/>
      <c r="D19" s="73"/>
      <c r="E19" s="73"/>
      <c r="F19" s="74"/>
      <c r="G19" s="75"/>
      <c r="H19" s="76"/>
      <c r="I19" s="76"/>
      <c r="J19" s="76"/>
      <c r="K19" s="76"/>
      <c r="L19" s="76"/>
      <c r="M19" s="76"/>
      <c r="N19" s="76"/>
      <c r="O19" s="76"/>
      <c r="P19" s="76"/>
      <c r="Q19" s="76"/>
      <c r="R19" s="76"/>
      <c r="S19" s="76"/>
      <c r="T19" s="76"/>
      <c r="U19" s="76"/>
      <c r="V19" s="77"/>
      <c r="W19" s="11"/>
      <c r="X19" s="11"/>
      <c r="Y19" s="65"/>
      <c r="Z19" s="64"/>
      <c r="AA19" s="64" t="s">
        <v>86</v>
      </c>
      <c r="AB19" s="64"/>
      <c r="AC19" s="64"/>
      <c r="AD19" s="64"/>
      <c r="AE19" s="64"/>
    </row>
    <row r="20" spans="1:31" s="26" customFormat="1" ht="19.5" customHeight="1">
      <c r="A20" s="11"/>
      <c r="B20" s="72" t="s">
        <v>16</v>
      </c>
      <c r="C20" s="73"/>
      <c r="D20" s="73"/>
      <c r="E20" s="73"/>
      <c r="F20" s="74"/>
      <c r="G20" s="75"/>
      <c r="H20" s="76"/>
      <c r="I20" s="76"/>
      <c r="J20" s="76"/>
      <c r="K20" s="76"/>
      <c r="L20" s="76"/>
      <c r="M20" s="76"/>
      <c r="N20" s="76"/>
      <c r="O20" s="76"/>
      <c r="P20" s="76"/>
      <c r="Q20" s="76"/>
      <c r="R20" s="76"/>
      <c r="S20" s="76"/>
      <c r="T20" s="76"/>
      <c r="U20" s="76"/>
      <c r="V20" s="77"/>
      <c r="W20" s="11"/>
      <c r="X20" s="11"/>
      <c r="Y20" s="65"/>
      <c r="Z20" s="64"/>
      <c r="AA20" s="64" t="s">
        <v>87</v>
      </c>
      <c r="AB20" s="64"/>
      <c r="AC20" s="64"/>
      <c r="AD20" s="64"/>
      <c r="AE20" s="64"/>
    </row>
    <row r="21" spans="1:31" s="26" customFormat="1" ht="19.5" customHeight="1">
      <c r="A21" s="11"/>
      <c r="B21" s="72" t="s">
        <v>17</v>
      </c>
      <c r="C21" s="73"/>
      <c r="D21" s="73"/>
      <c r="E21" s="73"/>
      <c r="F21" s="74"/>
      <c r="G21" s="75"/>
      <c r="H21" s="76"/>
      <c r="I21" s="76"/>
      <c r="J21" s="76"/>
      <c r="K21" s="76"/>
      <c r="L21" s="76"/>
      <c r="M21" s="76"/>
      <c r="N21" s="76"/>
      <c r="O21" s="76"/>
      <c r="P21" s="76"/>
      <c r="Q21" s="76"/>
      <c r="R21" s="76"/>
      <c r="S21" s="76"/>
      <c r="T21" s="76"/>
      <c r="U21" s="76"/>
      <c r="V21" s="77"/>
      <c r="W21" s="11"/>
      <c r="X21" s="11"/>
      <c r="Y21" s="65"/>
      <c r="Z21" s="64"/>
      <c r="AA21" s="64" t="s">
        <v>88</v>
      </c>
      <c r="AB21" s="64"/>
      <c r="AC21" s="64"/>
      <c r="AD21" s="64"/>
      <c r="AE21" s="64"/>
    </row>
    <row r="22" spans="1:31" s="26" customFormat="1" ht="19.5" customHeight="1">
      <c r="A22" s="11" t="s">
        <v>18</v>
      </c>
      <c r="B22" s="11"/>
      <c r="C22" s="11"/>
      <c r="D22" s="11"/>
      <c r="E22" s="11"/>
      <c r="F22" s="11"/>
      <c r="G22" s="11"/>
      <c r="H22" s="11"/>
      <c r="I22" s="11"/>
      <c r="J22" s="11"/>
      <c r="K22" s="11"/>
      <c r="L22" s="11"/>
      <c r="M22" s="11"/>
      <c r="N22" s="11"/>
      <c r="O22" s="11"/>
      <c r="P22" s="11"/>
      <c r="Q22" s="11"/>
      <c r="R22" s="11"/>
      <c r="S22" s="11"/>
      <c r="T22" s="11"/>
      <c r="U22" s="11"/>
      <c r="V22" s="11"/>
      <c r="W22" s="11"/>
      <c r="X22" s="11"/>
      <c r="Y22" s="65"/>
      <c r="Z22" s="64"/>
      <c r="AA22" s="64" t="s">
        <v>89</v>
      </c>
      <c r="AB22" s="64"/>
      <c r="AC22" s="64"/>
      <c r="AD22" s="64"/>
      <c r="AE22" s="64"/>
    </row>
    <row r="23" spans="1:31" s="26" customFormat="1" ht="19.5" customHeight="1">
      <c r="A23" s="11"/>
      <c r="B23" s="72" t="s">
        <v>83</v>
      </c>
      <c r="C23" s="73"/>
      <c r="D23" s="73"/>
      <c r="E23" s="73"/>
      <c r="F23" s="74"/>
      <c r="G23" s="75"/>
      <c r="H23" s="76"/>
      <c r="I23" s="76"/>
      <c r="J23" s="76"/>
      <c r="K23" s="76"/>
      <c r="L23" s="76"/>
      <c r="M23" s="76"/>
      <c r="N23" s="76"/>
      <c r="O23" s="76"/>
      <c r="P23" s="76"/>
      <c r="Q23" s="76"/>
      <c r="R23" s="76"/>
      <c r="S23" s="76"/>
      <c r="T23" s="76"/>
      <c r="U23" s="76"/>
      <c r="V23" s="77"/>
      <c r="W23" s="11"/>
      <c r="X23" s="11"/>
      <c r="Y23" s="65"/>
      <c r="Z23" s="64"/>
      <c r="AA23" s="64" t="s">
        <v>85</v>
      </c>
      <c r="AB23" s="64"/>
      <c r="AC23" s="64"/>
      <c r="AD23" s="64"/>
      <c r="AE23" s="64"/>
    </row>
    <row r="24" spans="1:31" s="26" customFormat="1" ht="19.5" customHeight="1">
      <c r="A24" s="11"/>
      <c r="B24" s="72" t="s">
        <v>19</v>
      </c>
      <c r="C24" s="73"/>
      <c r="D24" s="73"/>
      <c r="E24" s="73"/>
      <c r="F24" s="74"/>
      <c r="G24" s="85"/>
      <c r="H24" s="86"/>
      <c r="I24" s="86"/>
      <c r="J24" s="86"/>
      <c r="K24" s="86"/>
      <c r="L24" s="86"/>
      <c r="M24" s="86"/>
      <c r="N24" s="86"/>
      <c r="O24" s="86"/>
      <c r="P24" s="86"/>
      <c r="Q24" s="86"/>
      <c r="R24" s="86"/>
      <c r="S24" s="86"/>
      <c r="T24" s="86"/>
      <c r="U24" s="86"/>
      <c r="V24" s="87"/>
      <c r="W24" s="11"/>
      <c r="X24" s="11"/>
      <c r="Y24" s="65"/>
      <c r="Z24" s="64"/>
      <c r="AA24" s="64" t="s">
        <v>90</v>
      </c>
      <c r="AB24" s="64"/>
      <c r="AC24" s="64"/>
      <c r="AD24" s="64"/>
      <c r="AE24" s="64"/>
    </row>
    <row r="25" spans="1:31" s="26" customFormat="1" ht="19.5" customHeight="1">
      <c r="A25" s="11"/>
      <c r="B25" s="72" t="s">
        <v>20</v>
      </c>
      <c r="C25" s="73"/>
      <c r="D25" s="73"/>
      <c r="E25" s="73"/>
      <c r="F25" s="74"/>
      <c r="G25" s="75"/>
      <c r="H25" s="76"/>
      <c r="I25" s="76"/>
      <c r="J25" s="76"/>
      <c r="K25" s="76"/>
      <c r="L25" s="76"/>
      <c r="M25" s="76"/>
      <c r="N25" s="76"/>
      <c r="O25" s="76"/>
      <c r="P25" s="76"/>
      <c r="Q25" s="76"/>
      <c r="R25" s="76"/>
      <c r="S25" s="76"/>
      <c r="T25" s="76"/>
      <c r="U25" s="76"/>
      <c r="V25" s="77"/>
      <c r="W25" s="11"/>
      <c r="X25" s="11"/>
      <c r="Y25" s="65"/>
      <c r="Z25" s="64"/>
      <c r="AA25" s="64" t="s">
        <v>91</v>
      </c>
      <c r="AB25" s="64"/>
      <c r="AC25" s="64"/>
      <c r="AD25" s="64"/>
      <c r="AE25" s="64"/>
    </row>
    <row r="26" spans="1:31" s="26" customFormat="1" ht="19.5" customHeight="1">
      <c r="A26" s="11"/>
      <c r="B26" s="72" t="s">
        <v>21</v>
      </c>
      <c r="C26" s="73"/>
      <c r="D26" s="73"/>
      <c r="E26" s="73"/>
      <c r="F26" s="74"/>
      <c r="G26" s="75"/>
      <c r="H26" s="76"/>
      <c r="I26" s="76"/>
      <c r="J26" s="76"/>
      <c r="K26" s="76"/>
      <c r="L26" s="76"/>
      <c r="M26" s="76"/>
      <c r="N26" s="76"/>
      <c r="O26" s="76"/>
      <c r="P26" s="76"/>
      <c r="Q26" s="76"/>
      <c r="R26" s="76"/>
      <c r="S26" s="76"/>
      <c r="T26" s="76"/>
      <c r="U26" s="76"/>
      <c r="V26" s="77"/>
      <c r="W26" s="11"/>
      <c r="X26" s="11"/>
      <c r="Y26" s="65"/>
      <c r="Z26" s="64"/>
      <c r="AA26" s="64" t="s">
        <v>92</v>
      </c>
      <c r="AB26" s="64"/>
      <c r="AC26" s="64"/>
      <c r="AD26" s="64"/>
      <c r="AE26" s="64"/>
    </row>
    <row r="27" spans="1:31" s="26" customFormat="1" ht="19.5" customHeight="1">
      <c r="A27" s="11"/>
      <c r="B27" s="72" t="s">
        <v>22</v>
      </c>
      <c r="C27" s="73"/>
      <c r="D27" s="73"/>
      <c r="E27" s="73"/>
      <c r="F27" s="74"/>
      <c r="G27" s="16" t="s">
        <v>23</v>
      </c>
      <c r="H27" s="17"/>
      <c r="I27" s="78"/>
      <c r="J27" s="79"/>
      <c r="K27" s="79"/>
      <c r="L27" s="79"/>
      <c r="M27" s="79"/>
      <c r="N27" s="80"/>
      <c r="O27" s="16" t="s">
        <v>24</v>
      </c>
      <c r="P27" s="17"/>
      <c r="Q27" s="78"/>
      <c r="R27" s="79"/>
      <c r="S27" s="79"/>
      <c r="T27" s="79"/>
      <c r="U27" s="79"/>
      <c r="V27" s="80"/>
      <c r="W27" s="11"/>
      <c r="X27" s="11"/>
      <c r="Y27" s="65"/>
      <c r="Z27" s="64"/>
      <c r="AA27" s="64" t="s">
        <v>93</v>
      </c>
      <c r="AB27" s="64"/>
      <c r="AC27" s="64"/>
      <c r="AD27" s="64"/>
      <c r="AE27" s="64"/>
    </row>
    <row r="28" spans="1:31" s="26" customFormat="1" ht="19.5" customHeight="1">
      <c r="A28" s="11"/>
      <c r="B28" s="72" t="s">
        <v>25</v>
      </c>
      <c r="C28" s="73"/>
      <c r="D28" s="73"/>
      <c r="E28" s="73"/>
      <c r="F28" s="74"/>
      <c r="G28" s="103"/>
      <c r="H28" s="104"/>
      <c r="I28" s="104"/>
      <c r="J28" s="104"/>
      <c r="K28" s="104"/>
      <c r="L28" s="104"/>
      <c r="M28" s="104"/>
      <c r="N28" s="104"/>
      <c r="O28" s="104"/>
      <c r="P28" s="104"/>
      <c r="Q28" s="104"/>
      <c r="R28" s="104"/>
      <c r="S28" s="104"/>
      <c r="T28" s="104"/>
      <c r="U28" s="104"/>
      <c r="V28" s="105"/>
      <c r="W28" s="11"/>
      <c r="X28" s="11"/>
      <c r="Y28" s="65"/>
      <c r="Z28" s="64"/>
      <c r="AA28" s="64"/>
      <c r="AB28" s="64"/>
      <c r="AC28" s="64"/>
      <c r="AD28" s="64"/>
      <c r="AE28" s="64"/>
    </row>
    <row r="29" spans="1:31" s="26" customFormat="1" ht="19.5" customHeight="1">
      <c r="A29" s="106" t="s">
        <v>27</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64"/>
      <c r="Z29" s="64"/>
      <c r="AA29" s="64"/>
      <c r="AB29" s="64"/>
      <c r="AC29" s="64"/>
      <c r="AD29" s="64"/>
      <c r="AE29" s="64"/>
    </row>
    <row r="30" spans="1:31" s="26" customFormat="1" ht="19.5" customHeight="1">
      <c r="A30" s="18" t="s">
        <v>28</v>
      </c>
      <c r="B30" s="18"/>
      <c r="C30" s="18" t="s">
        <v>97</v>
      </c>
      <c r="D30" s="19"/>
      <c r="E30" s="19"/>
      <c r="F30" s="19"/>
      <c r="G30" s="19"/>
      <c r="H30" s="19"/>
      <c r="I30" s="19"/>
      <c r="J30" s="19"/>
      <c r="K30" s="19"/>
      <c r="L30" s="19"/>
      <c r="M30" s="19"/>
      <c r="N30" s="19"/>
      <c r="O30" s="19"/>
      <c r="P30" s="19"/>
      <c r="Q30" s="19"/>
      <c r="R30" s="19"/>
      <c r="S30" s="19"/>
      <c r="T30" s="19"/>
      <c r="U30" s="19"/>
      <c r="V30" s="19"/>
      <c r="W30" s="19"/>
      <c r="X30" s="19"/>
      <c r="Y30" s="64"/>
      <c r="Z30" s="64"/>
      <c r="AA30" s="64" t="s">
        <v>65</v>
      </c>
      <c r="AB30" s="64" t="s">
        <v>42</v>
      </c>
      <c r="AC30" s="64"/>
      <c r="AD30" s="64"/>
      <c r="AE30" s="64"/>
    </row>
    <row r="31" spans="1:31" s="26" customFormat="1" ht="19.5" customHeight="1">
      <c r="A31" s="18"/>
      <c r="B31" s="18"/>
      <c r="C31" s="63" t="s">
        <v>173</v>
      </c>
      <c r="D31" s="19"/>
      <c r="E31" s="19"/>
      <c r="F31" s="19"/>
      <c r="G31" s="19"/>
      <c r="H31" s="19"/>
      <c r="I31" s="19"/>
      <c r="J31" s="19"/>
      <c r="K31" s="19"/>
      <c r="L31" s="19"/>
      <c r="M31" s="19"/>
      <c r="N31" s="19"/>
      <c r="O31" s="19"/>
      <c r="P31" s="19"/>
      <c r="Q31" s="19"/>
      <c r="R31" s="19"/>
      <c r="S31" s="19"/>
      <c r="T31" s="19"/>
      <c r="U31" s="19"/>
      <c r="V31" s="19"/>
      <c r="W31" s="19"/>
      <c r="X31" s="19"/>
      <c r="Y31" s="64"/>
      <c r="Z31" s="64"/>
      <c r="AA31" s="64" t="s">
        <v>82</v>
      </c>
      <c r="AB31" s="66" t="s">
        <v>43</v>
      </c>
      <c r="AC31" s="64"/>
      <c r="AD31" s="64"/>
      <c r="AE31" s="64"/>
    </row>
    <row r="32" spans="1:31" s="26" customFormat="1" ht="19.5" customHeight="1">
      <c r="A32" s="18"/>
      <c r="B32" s="18"/>
      <c r="C32" s="63" t="s">
        <v>174</v>
      </c>
      <c r="D32" s="19"/>
      <c r="E32" s="19"/>
      <c r="F32" s="19"/>
      <c r="G32" s="19"/>
      <c r="H32" s="19"/>
      <c r="I32" s="19"/>
      <c r="J32" s="19"/>
      <c r="K32" s="19"/>
      <c r="L32" s="19"/>
      <c r="M32" s="19"/>
      <c r="N32" s="19"/>
      <c r="O32" s="19"/>
      <c r="P32" s="19"/>
      <c r="Q32" s="19"/>
      <c r="R32" s="19"/>
      <c r="S32" s="19"/>
      <c r="T32" s="19"/>
      <c r="U32" s="19"/>
      <c r="V32" s="19"/>
      <c r="W32" s="19"/>
      <c r="X32" s="19"/>
      <c r="Y32" s="64"/>
      <c r="Z32" s="64"/>
      <c r="AA32" s="64" t="s">
        <v>175</v>
      </c>
      <c r="AB32" s="66"/>
      <c r="AC32" s="64"/>
      <c r="AD32" s="64"/>
      <c r="AE32" s="64"/>
    </row>
    <row r="33" spans="1:31">
      <c r="AA33" s="66" t="s">
        <v>29</v>
      </c>
    </row>
    <row r="34" spans="1:31">
      <c r="B34" s="72" t="s">
        <v>166</v>
      </c>
      <c r="C34" s="73"/>
      <c r="D34" s="74"/>
      <c r="E34" s="97"/>
      <c r="F34" s="98"/>
      <c r="G34" s="98"/>
      <c r="H34" s="98"/>
      <c r="I34" s="98"/>
      <c r="J34" s="98"/>
      <c r="K34" s="98"/>
      <c r="L34" s="98"/>
      <c r="M34" s="99"/>
      <c r="N34" s="107" t="s">
        <v>169</v>
      </c>
      <c r="O34" s="108"/>
      <c r="P34" s="108"/>
      <c r="Q34" s="108"/>
      <c r="R34" s="108"/>
      <c r="S34" s="108"/>
      <c r="T34" s="108"/>
      <c r="U34" s="108"/>
      <c r="V34" s="108"/>
      <c r="W34" s="108"/>
      <c r="X34" s="108"/>
      <c r="AA34" s="64" t="s">
        <v>30</v>
      </c>
    </row>
    <row r="35" spans="1:31">
      <c r="B35" s="72" t="s">
        <v>98</v>
      </c>
      <c r="C35" s="73"/>
      <c r="D35" s="74"/>
      <c r="E35" s="100"/>
      <c r="F35" s="101"/>
      <c r="G35" s="101"/>
      <c r="H35" s="101"/>
      <c r="I35" s="101"/>
      <c r="J35" s="101"/>
      <c r="K35" s="101"/>
      <c r="L35" s="101"/>
      <c r="M35" s="102"/>
      <c r="N35" s="107" t="s">
        <v>170</v>
      </c>
      <c r="O35" s="108"/>
      <c r="P35" s="108"/>
      <c r="Q35" s="108"/>
      <c r="R35" s="108"/>
      <c r="S35" s="108"/>
      <c r="T35" s="108"/>
      <c r="U35" s="108"/>
      <c r="V35" s="108"/>
      <c r="W35" s="108"/>
      <c r="X35" s="108"/>
      <c r="AA35" s="64" t="s">
        <v>31</v>
      </c>
    </row>
    <row r="36" spans="1:31" ht="18.75" customHeight="1">
      <c r="B36" s="72" t="s">
        <v>94</v>
      </c>
      <c r="C36" s="73"/>
      <c r="D36" s="74"/>
      <c r="E36" s="112"/>
      <c r="F36" s="113"/>
      <c r="G36" s="113"/>
      <c r="H36" s="113"/>
      <c r="I36" s="113"/>
      <c r="J36" s="16" t="s">
        <v>181</v>
      </c>
      <c r="K36" s="17"/>
      <c r="L36" s="120"/>
      <c r="M36" s="121"/>
      <c r="N36" s="109" t="s">
        <v>171</v>
      </c>
      <c r="O36" s="110"/>
      <c r="P36" s="110"/>
      <c r="Q36" s="110"/>
      <c r="R36" s="110"/>
      <c r="S36" s="110"/>
      <c r="T36" s="110"/>
      <c r="U36" s="110"/>
      <c r="V36" s="110"/>
      <c r="W36" s="110"/>
      <c r="X36" s="110"/>
      <c r="AA36" s="64" t="s">
        <v>32</v>
      </c>
    </row>
    <row r="37" spans="1:31" s="58" customFormat="1">
      <c r="A37" s="20"/>
      <c r="B37" s="56"/>
      <c r="C37" s="56"/>
      <c r="D37" s="56"/>
      <c r="E37" s="51"/>
      <c r="F37" s="51"/>
      <c r="G37" s="51"/>
      <c r="H37" s="51"/>
      <c r="I37" s="51"/>
      <c r="J37" s="57"/>
      <c r="K37" s="57"/>
      <c r="L37" s="54"/>
      <c r="M37" s="59"/>
      <c r="N37" s="111"/>
      <c r="O37" s="110"/>
      <c r="P37" s="110"/>
      <c r="Q37" s="110"/>
      <c r="R37" s="110"/>
      <c r="S37" s="110"/>
      <c r="T37" s="110"/>
      <c r="U37" s="110"/>
      <c r="V37" s="110"/>
      <c r="W37" s="110"/>
      <c r="X37" s="110"/>
      <c r="Y37" s="67"/>
      <c r="Z37" s="67"/>
      <c r="AA37" s="64" t="s">
        <v>33</v>
      </c>
      <c r="AB37" s="67"/>
      <c r="AC37" s="67"/>
      <c r="AD37" s="67"/>
      <c r="AE37" s="67"/>
    </row>
    <row r="38" spans="1:31">
      <c r="B38" s="72" t="s">
        <v>167</v>
      </c>
      <c r="C38" s="73"/>
      <c r="D38" s="74"/>
      <c r="E38" s="97"/>
      <c r="F38" s="98"/>
      <c r="G38" s="98"/>
      <c r="H38" s="98"/>
      <c r="I38" s="98"/>
      <c r="J38" s="98"/>
      <c r="K38" s="98"/>
      <c r="L38" s="98"/>
      <c r="M38" s="99"/>
      <c r="N38" s="55"/>
      <c r="O38" s="55"/>
      <c r="P38" s="55"/>
      <c r="Q38" s="55"/>
      <c r="R38" s="55"/>
      <c r="S38" s="55"/>
      <c r="T38" s="55"/>
      <c r="U38" s="55"/>
      <c r="V38" s="55"/>
      <c r="W38" s="55"/>
      <c r="X38" s="55"/>
      <c r="AA38" s="64" t="s">
        <v>34</v>
      </c>
    </row>
    <row r="39" spans="1:31">
      <c r="B39" s="72" t="s">
        <v>98</v>
      </c>
      <c r="C39" s="73"/>
      <c r="D39" s="74"/>
      <c r="E39" s="100"/>
      <c r="F39" s="101"/>
      <c r="G39" s="101"/>
      <c r="H39" s="101"/>
      <c r="I39" s="101"/>
      <c r="J39" s="101"/>
      <c r="K39" s="101"/>
      <c r="L39" s="101"/>
      <c r="M39" s="102"/>
      <c r="N39" s="55"/>
      <c r="O39" s="55"/>
      <c r="P39" s="55"/>
      <c r="Q39" s="55"/>
      <c r="R39" s="55"/>
      <c r="S39" s="55"/>
      <c r="T39" s="55"/>
      <c r="U39" s="55"/>
      <c r="V39" s="55"/>
      <c r="W39" s="55"/>
      <c r="X39" s="55"/>
      <c r="AA39" s="64" t="s">
        <v>35</v>
      </c>
    </row>
    <row r="40" spans="1:31">
      <c r="B40" s="72" t="s">
        <v>94</v>
      </c>
      <c r="C40" s="73"/>
      <c r="D40" s="74"/>
      <c r="E40" s="112"/>
      <c r="F40" s="113"/>
      <c r="G40" s="113"/>
      <c r="H40" s="113"/>
      <c r="I40" s="113"/>
      <c r="J40" s="16" t="s">
        <v>44</v>
      </c>
      <c r="K40" s="17"/>
      <c r="L40" s="120"/>
      <c r="M40" s="121"/>
      <c r="N40" s="55"/>
      <c r="O40" s="55"/>
      <c r="P40" s="55"/>
      <c r="Q40" s="55"/>
      <c r="R40" s="55"/>
      <c r="S40" s="55"/>
      <c r="T40" s="55"/>
      <c r="U40" s="55"/>
      <c r="V40" s="55"/>
      <c r="W40" s="55"/>
      <c r="X40" s="55"/>
      <c r="AA40" s="64" t="s">
        <v>36</v>
      </c>
    </row>
    <row r="41" spans="1:31" s="58" customFormat="1">
      <c r="A41" s="20"/>
      <c r="B41" s="60"/>
      <c r="C41" s="60"/>
      <c r="D41" s="60"/>
      <c r="E41" s="52"/>
      <c r="F41" s="52"/>
      <c r="G41" s="52"/>
      <c r="H41" s="52"/>
      <c r="I41" s="52"/>
      <c r="J41" s="61"/>
      <c r="K41" s="61"/>
      <c r="L41" s="53"/>
      <c r="M41" s="62"/>
      <c r="N41" s="55"/>
      <c r="O41" s="55"/>
      <c r="P41" s="55"/>
      <c r="Q41" s="55"/>
      <c r="R41" s="55"/>
      <c r="S41" s="55"/>
      <c r="T41" s="55"/>
      <c r="U41" s="55"/>
      <c r="V41" s="55"/>
      <c r="W41" s="55"/>
      <c r="X41" s="55"/>
      <c r="Y41" s="67"/>
      <c r="Z41" s="67"/>
      <c r="AA41" s="64" t="s">
        <v>37</v>
      </c>
      <c r="AB41" s="67"/>
      <c r="AC41" s="67"/>
      <c r="AD41" s="67"/>
      <c r="AE41" s="67"/>
    </row>
    <row r="42" spans="1:31">
      <c r="B42" s="72" t="s">
        <v>168</v>
      </c>
      <c r="C42" s="73"/>
      <c r="D42" s="74"/>
      <c r="E42" s="97"/>
      <c r="F42" s="98"/>
      <c r="G42" s="98"/>
      <c r="H42" s="98"/>
      <c r="I42" s="98"/>
      <c r="J42" s="98"/>
      <c r="K42" s="98"/>
      <c r="L42" s="98"/>
      <c r="M42" s="99"/>
      <c r="N42" s="55"/>
      <c r="O42" s="55"/>
      <c r="P42" s="55"/>
      <c r="Q42" s="55"/>
      <c r="R42" s="55"/>
      <c r="S42" s="55"/>
      <c r="T42" s="55"/>
      <c r="U42" s="55"/>
      <c r="V42" s="55"/>
      <c r="W42" s="55"/>
      <c r="X42" s="55"/>
      <c r="AA42" s="64" t="s">
        <v>38</v>
      </c>
    </row>
    <row r="43" spans="1:31">
      <c r="B43" s="72" t="s">
        <v>98</v>
      </c>
      <c r="C43" s="73"/>
      <c r="D43" s="74"/>
      <c r="E43" s="100"/>
      <c r="F43" s="101"/>
      <c r="G43" s="101"/>
      <c r="H43" s="101"/>
      <c r="I43" s="101"/>
      <c r="J43" s="101"/>
      <c r="K43" s="101"/>
      <c r="L43" s="101"/>
      <c r="M43" s="102"/>
      <c r="N43" s="55"/>
      <c r="O43" s="55"/>
      <c r="P43" s="55"/>
      <c r="Q43" s="55"/>
      <c r="R43" s="55"/>
      <c r="S43" s="55"/>
      <c r="T43" s="55"/>
      <c r="U43" s="55"/>
      <c r="V43" s="55"/>
      <c r="W43" s="55"/>
      <c r="X43" s="55"/>
      <c r="AA43" s="64" t="s">
        <v>39</v>
      </c>
    </row>
    <row r="44" spans="1:31">
      <c r="B44" s="72" t="s">
        <v>94</v>
      </c>
      <c r="C44" s="73"/>
      <c r="D44" s="74"/>
      <c r="E44" s="112"/>
      <c r="F44" s="113"/>
      <c r="G44" s="113"/>
      <c r="H44" s="113"/>
      <c r="I44" s="113"/>
      <c r="J44" s="16" t="s">
        <v>44</v>
      </c>
      <c r="K44" s="17"/>
      <c r="L44" s="120"/>
      <c r="M44" s="121"/>
      <c r="N44" s="55"/>
      <c r="O44" s="55"/>
      <c r="P44" s="55"/>
      <c r="Q44" s="55"/>
      <c r="R44" s="55"/>
      <c r="S44" s="55"/>
      <c r="T44" s="55"/>
      <c r="U44" s="55"/>
      <c r="V44" s="55"/>
      <c r="W44" s="55"/>
      <c r="X44" s="55"/>
      <c r="AA44" s="64" t="s">
        <v>40</v>
      </c>
    </row>
    <row r="45" spans="1:31" s="58" customFormat="1">
      <c r="A45" s="20"/>
      <c r="B45" s="60"/>
      <c r="C45" s="60"/>
      <c r="D45" s="60"/>
      <c r="E45" s="52"/>
      <c r="F45" s="52"/>
      <c r="G45" s="52"/>
      <c r="H45" s="52"/>
      <c r="I45" s="52"/>
      <c r="J45" s="61"/>
      <c r="K45" s="61"/>
      <c r="L45" s="53"/>
      <c r="M45" s="62"/>
      <c r="N45" s="55"/>
      <c r="O45" s="55"/>
      <c r="P45" s="55"/>
      <c r="Q45" s="55"/>
      <c r="R45" s="55"/>
      <c r="S45" s="55"/>
      <c r="T45" s="55"/>
      <c r="U45" s="55"/>
      <c r="V45" s="55"/>
      <c r="W45" s="55"/>
      <c r="X45" s="55"/>
      <c r="Y45" s="67"/>
      <c r="Z45" s="67"/>
      <c r="AA45" s="64" t="s">
        <v>41</v>
      </c>
      <c r="AB45" s="66"/>
      <c r="AC45" s="66"/>
      <c r="AD45" s="67"/>
      <c r="AE45" s="67"/>
    </row>
    <row r="46" spans="1:31" s="58" customFormat="1">
      <c r="A46" s="20"/>
      <c r="B46" s="72" t="s">
        <v>172</v>
      </c>
      <c r="C46" s="73"/>
      <c r="D46" s="74"/>
      <c r="E46" s="97"/>
      <c r="F46" s="98"/>
      <c r="G46" s="98"/>
      <c r="H46" s="98"/>
      <c r="I46" s="98"/>
      <c r="J46" s="98"/>
      <c r="K46" s="98"/>
      <c r="L46" s="98"/>
      <c r="M46" s="99"/>
      <c r="N46" s="55"/>
      <c r="O46" s="55"/>
      <c r="P46" s="55"/>
      <c r="Q46" s="55"/>
      <c r="R46" s="55"/>
      <c r="S46" s="55"/>
      <c r="T46" s="55"/>
      <c r="U46" s="55"/>
      <c r="V46" s="55"/>
      <c r="W46" s="55"/>
      <c r="X46" s="55"/>
      <c r="Y46" s="67"/>
      <c r="Z46" s="67"/>
      <c r="AA46" s="64" t="s">
        <v>179</v>
      </c>
      <c r="AB46" s="66"/>
      <c r="AC46" s="66"/>
      <c r="AD46" s="67"/>
      <c r="AE46" s="67"/>
    </row>
    <row r="47" spans="1:31" s="58" customFormat="1">
      <c r="A47" s="20"/>
      <c r="B47" s="72" t="s">
        <v>98</v>
      </c>
      <c r="C47" s="73"/>
      <c r="D47" s="74"/>
      <c r="E47" s="100"/>
      <c r="F47" s="101"/>
      <c r="G47" s="101"/>
      <c r="H47" s="101"/>
      <c r="I47" s="101"/>
      <c r="J47" s="101"/>
      <c r="K47" s="101"/>
      <c r="L47" s="101"/>
      <c r="M47" s="102"/>
      <c r="N47" s="55"/>
      <c r="O47" s="55"/>
      <c r="P47" s="55"/>
      <c r="Q47" s="55"/>
      <c r="R47" s="55"/>
      <c r="S47" s="55"/>
      <c r="T47" s="55"/>
      <c r="U47" s="55"/>
      <c r="V47" s="55"/>
      <c r="W47" s="55"/>
      <c r="X47" s="55"/>
      <c r="Y47" s="67"/>
      <c r="Z47" s="67"/>
      <c r="AA47" s="66"/>
      <c r="AB47" s="66"/>
      <c r="AC47" s="66"/>
      <c r="AD47" s="67"/>
      <c r="AE47" s="67"/>
    </row>
    <row r="48" spans="1:31" s="58" customFormat="1">
      <c r="A48" s="20"/>
      <c r="B48" s="72" t="s">
        <v>94</v>
      </c>
      <c r="C48" s="73"/>
      <c r="D48" s="74"/>
      <c r="E48" s="112"/>
      <c r="F48" s="113"/>
      <c r="G48" s="113"/>
      <c r="H48" s="113"/>
      <c r="I48" s="113"/>
      <c r="J48" s="16" t="s">
        <v>44</v>
      </c>
      <c r="K48" s="17"/>
      <c r="L48" s="120"/>
      <c r="M48" s="121"/>
      <c r="N48" s="55"/>
      <c r="O48" s="55"/>
      <c r="P48" s="55"/>
      <c r="Q48" s="55"/>
      <c r="R48" s="55"/>
      <c r="S48" s="55"/>
      <c r="T48" s="55"/>
      <c r="U48" s="55"/>
      <c r="V48" s="55"/>
      <c r="W48" s="55"/>
      <c r="X48" s="55"/>
      <c r="Y48" s="67"/>
      <c r="Z48" s="67"/>
      <c r="AA48" s="66"/>
      <c r="AB48" s="66"/>
      <c r="AC48" s="66"/>
      <c r="AD48" s="67"/>
      <c r="AE48" s="67"/>
    </row>
    <row r="49" spans="1:26">
      <c r="B49" s="13" t="s">
        <v>46</v>
      </c>
      <c r="N49" s="55"/>
      <c r="O49" s="55"/>
      <c r="P49" s="55"/>
      <c r="Q49" s="55"/>
      <c r="R49" s="55"/>
      <c r="S49" s="55"/>
      <c r="T49" s="55"/>
      <c r="U49" s="55"/>
      <c r="V49" s="55"/>
      <c r="W49" s="55"/>
      <c r="X49" s="55"/>
    </row>
    <row r="50" spans="1:26">
      <c r="B50" s="20" t="s">
        <v>95</v>
      </c>
    </row>
    <row r="51" spans="1:26">
      <c r="B51" s="20" t="s">
        <v>96</v>
      </c>
    </row>
    <row r="52" spans="1:26">
      <c r="B52" s="20" t="s">
        <v>47</v>
      </c>
    </row>
    <row r="53" spans="1:26">
      <c r="B53" s="20" t="s">
        <v>48</v>
      </c>
    </row>
    <row r="54" spans="1:26">
      <c r="B54" s="20" t="s">
        <v>49</v>
      </c>
    </row>
    <row r="55" spans="1:26">
      <c r="B55" s="20" t="s">
        <v>50</v>
      </c>
    </row>
    <row r="56" spans="1:26">
      <c r="B56" s="20" t="s">
        <v>51</v>
      </c>
    </row>
    <row r="58" spans="1:26">
      <c r="A58" s="18" t="s">
        <v>45</v>
      </c>
      <c r="B58" s="18"/>
      <c r="C58" s="28" t="s">
        <v>177</v>
      </c>
      <c r="D58" s="28"/>
      <c r="E58" s="19"/>
      <c r="F58" s="19"/>
      <c r="G58" s="19"/>
      <c r="H58" s="19"/>
      <c r="I58" s="19"/>
      <c r="J58" s="19"/>
      <c r="K58" s="19"/>
      <c r="L58" s="19"/>
      <c r="M58" s="19"/>
      <c r="N58" s="19"/>
      <c r="O58" s="19"/>
      <c r="P58" s="19"/>
      <c r="Q58" s="19"/>
      <c r="R58" s="19"/>
      <c r="S58" s="19"/>
      <c r="T58" s="28"/>
      <c r="U58" s="28"/>
      <c r="V58" s="21"/>
      <c r="W58" s="21"/>
      <c r="X58" s="19"/>
    </row>
    <row r="60" spans="1:26">
      <c r="C60" s="20" t="s">
        <v>54</v>
      </c>
      <c r="Z60" s="66" t="b">
        <v>0</v>
      </c>
    </row>
    <row r="61" spans="1:26">
      <c r="C61" s="20" t="s">
        <v>55</v>
      </c>
      <c r="Z61" s="66" t="b">
        <v>0</v>
      </c>
    </row>
    <row r="62" spans="1:26">
      <c r="C62" s="20" t="s">
        <v>56</v>
      </c>
      <c r="Z62" s="66" t="b">
        <v>0</v>
      </c>
    </row>
    <row r="63" spans="1:26">
      <c r="C63" s="20" t="s">
        <v>60</v>
      </c>
      <c r="Z63" s="66" t="b">
        <v>0</v>
      </c>
    </row>
    <row r="64" spans="1:26">
      <c r="C64" s="20" t="s">
        <v>63</v>
      </c>
      <c r="Z64" s="66" t="b">
        <v>0</v>
      </c>
    </row>
    <row r="65" spans="1:27">
      <c r="C65" s="20" t="s">
        <v>61</v>
      </c>
      <c r="Z65" s="66" t="b">
        <v>0</v>
      </c>
    </row>
    <row r="66" spans="1:27">
      <c r="C66" s="20" t="s">
        <v>64</v>
      </c>
      <c r="Z66" s="66" t="b">
        <v>0</v>
      </c>
    </row>
    <row r="67" spans="1:27">
      <c r="C67" s="20" t="s">
        <v>62</v>
      </c>
      <c r="Z67" s="66" t="b">
        <v>0</v>
      </c>
    </row>
    <row r="68" spans="1:27">
      <c r="C68" s="20" t="s">
        <v>57</v>
      </c>
      <c r="Z68" s="66" t="b">
        <v>0</v>
      </c>
    </row>
    <row r="69" spans="1:27">
      <c r="C69" s="20" t="s">
        <v>58</v>
      </c>
      <c r="Z69" s="66" t="b">
        <v>0</v>
      </c>
    </row>
    <row r="70" spans="1:27">
      <c r="C70" s="20" t="s">
        <v>59</v>
      </c>
      <c r="Z70" s="66" t="b">
        <v>0</v>
      </c>
    </row>
    <row r="71" spans="1:27">
      <c r="C71" s="2" t="s">
        <v>164</v>
      </c>
      <c r="D71" s="2"/>
      <c r="E71" s="2"/>
      <c r="F71" s="2"/>
      <c r="G71" s="2"/>
      <c r="H71" s="2"/>
      <c r="I71" s="2"/>
      <c r="J71" s="2"/>
      <c r="K71" s="2"/>
      <c r="L71" s="2"/>
      <c r="M71" s="2"/>
      <c r="N71" s="2"/>
      <c r="O71" s="2"/>
      <c r="P71" s="2"/>
      <c r="Q71" s="2"/>
      <c r="R71" s="2"/>
      <c r="S71" s="22"/>
      <c r="Z71" s="66">
        <f>COUNTIF(Z60:Z70,"true")</f>
        <v>0</v>
      </c>
    </row>
    <row r="72" spans="1:27">
      <c r="C72" s="88"/>
      <c r="D72" s="89"/>
      <c r="E72" s="89"/>
      <c r="F72" s="89"/>
      <c r="G72" s="89"/>
      <c r="H72" s="89"/>
      <c r="I72" s="89"/>
      <c r="J72" s="89"/>
      <c r="K72" s="89"/>
      <c r="L72" s="89"/>
      <c r="M72" s="89"/>
      <c r="N72" s="89"/>
      <c r="O72" s="89"/>
      <c r="P72" s="89"/>
      <c r="Q72" s="89"/>
      <c r="R72" s="89"/>
      <c r="S72" s="90"/>
      <c r="AA72" s="68"/>
    </row>
    <row r="73" spans="1:27">
      <c r="C73" s="91"/>
      <c r="D73" s="92"/>
      <c r="E73" s="92"/>
      <c r="F73" s="92"/>
      <c r="G73" s="92"/>
      <c r="H73" s="92"/>
      <c r="I73" s="92"/>
      <c r="J73" s="92"/>
      <c r="K73" s="92"/>
      <c r="L73" s="92"/>
      <c r="M73" s="92"/>
      <c r="N73" s="92"/>
      <c r="O73" s="92"/>
      <c r="P73" s="92"/>
      <c r="Q73" s="92"/>
      <c r="R73" s="92"/>
      <c r="S73" s="93"/>
      <c r="AA73" s="68"/>
    </row>
    <row r="74" spans="1:27">
      <c r="C74" s="94"/>
      <c r="D74" s="95"/>
      <c r="E74" s="95"/>
      <c r="F74" s="95"/>
      <c r="G74" s="95"/>
      <c r="H74" s="95"/>
      <c r="I74" s="95"/>
      <c r="J74" s="95"/>
      <c r="K74" s="95"/>
      <c r="L74" s="95"/>
      <c r="M74" s="95"/>
      <c r="N74" s="95"/>
      <c r="O74" s="95"/>
      <c r="P74" s="95"/>
      <c r="Q74" s="95"/>
      <c r="R74" s="95"/>
      <c r="S74" s="96"/>
      <c r="AA74" s="68"/>
    </row>
    <row r="75" spans="1:27">
      <c r="B75" s="25"/>
      <c r="AA75" s="68"/>
    </row>
    <row r="76" spans="1:27" ht="19.5" customHeight="1">
      <c r="B76" s="25" t="str">
        <f>IF($E$34="実施なし","回答終了","")</f>
        <v/>
      </c>
      <c r="AA76" s="68"/>
    </row>
    <row r="77" spans="1:27">
      <c r="A77" s="18" t="s">
        <v>53</v>
      </c>
      <c r="B77" s="18"/>
      <c r="C77" s="28" t="s">
        <v>52</v>
      </c>
      <c r="D77" s="28"/>
      <c r="E77" s="19"/>
      <c r="F77" s="19"/>
      <c r="G77" s="19"/>
      <c r="H77" s="19"/>
      <c r="I77" s="19"/>
      <c r="J77" s="19"/>
      <c r="K77" s="19"/>
      <c r="L77" s="19"/>
      <c r="M77" s="19"/>
      <c r="N77" s="19"/>
      <c r="O77" s="19"/>
      <c r="P77" s="19"/>
      <c r="Q77" s="19"/>
      <c r="R77" s="19"/>
      <c r="S77" s="19"/>
      <c r="T77" s="28"/>
      <c r="U77" s="28"/>
      <c r="V77" s="28"/>
      <c r="W77" s="21"/>
      <c r="X77" s="19"/>
      <c r="AA77" s="68"/>
    </row>
    <row r="78" spans="1:27">
      <c r="AA78" s="68"/>
    </row>
    <row r="79" spans="1:27">
      <c r="C79" s="20" t="s">
        <v>47</v>
      </c>
      <c r="Z79" s="66" t="b">
        <v>0</v>
      </c>
      <c r="AA79" s="68"/>
    </row>
    <row r="80" spans="1:27">
      <c r="C80" s="20" t="s">
        <v>48</v>
      </c>
      <c r="Z80" s="66" t="b">
        <v>0</v>
      </c>
      <c r="AA80" s="68"/>
    </row>
    <row r="81" spans="1:31">
      <c r="C81" s="20" t="s">
        <v>49</v>
      </c>
      <c r="Z81" s="66" t="b">
        <v>0</v>
      </c>
      <c r="AA81" s="68"/>
      <c r="AB81" s="68"/>
      <c r="AC81" s="68"/>
    </row>
    <row r="82" spans="1:31">
      <c r="C82" s="20" t="s">
        <v>50</v>
      </c>
      <c r="Z82" s="66" t="b">
        <v>0</v>
      </c>
      <c r="AA82" s="68"/>
      <c r="AB82" s="68"/>
      <c r="AC82" s="68"/>
    </row>
    <row r="83" spans="1:31">
      <c r="C83" s="20" t="s">
        <v>51</v>
      </c>
      <c r="Z83" s="66" t="b">
        <v>0</v>
      </c>
      <c r="AA83" s="68"/>
      <c r="AB83" s="68"/>
      <c r="AC83" s="68"/>
    </row>
    <row r="84" spans="1:31">
      <c r="AA84" s="68"/>
      <c r="AB84" s="68"/>
      <c r="AC84" s="68"/>
    </row>
    <row r="85" spans="1:31" s="24" customFormat="1" ht="19.5" customHeight="1">
      <c r="A85" s="29" t="s">
        <v>75</v>
      </c>
      <c r="B85" s="29"/>
      <c r="C85" s="29" t="s">
        <v>176</v>
      </c>
      <c r="D85" s="29"/>
      <c r="E85" s="30"/>
      <c r="F85" s="30"/>
      <c r="G85" s="30"/>
      <c r="H85" s="30"/>
      <c r="I85" s="30"/>
      <c r="J85" s="30"/>
      <c r="K85" s="30"/>
      <c r="L85" s="30"/>
      <c r="M85" s="30"/>
      <c r="N85" s="30"/>
      <c r="O85" s="30"/>
      <c r="P85" s="30"/>
      <c r="Q85" s="30"/>
      <c r="R85" s="30"/>
      <c r="S85" s="30"/>
      <c r="T85" s="30"/>
      <c r="U85" s="30"/>
      <c r="V85" s="30"/>
      <c r="W85" s="30"/>
      <c r="X85" s="30"/>
      <c r="Y85" s="68"/>
      <c r="Z85" s="69"/>
      <c r="AA85" s="68"/>
      <c r="AB85" s="68"/>
      <c r="AC85" s="68"/>
      <c r="AD85" s="68"/>
      <c r="AE85" s="68"/>
    </row>
    <row r="86" spans="1:31" s="24" customFormat="1" ht="19.5" customHeight="1">
      <c r="A86" s="31"/>
      <c r="B86" s="29" t="s">
        <v>76</v>
      </c>
      <c r="C86" s="29"/>
      <c r="D86" s="29" t="s">
        <v>100</v>
      </c>
      <c r="E86" s="30"/>
      <c r="F86" s="30"/>
      <c r="G86" s="30"/>
      <c r="H86" s="30"/>
      <c r="I86" s="30"/>
      <c r="J86" s="30"/>
      <c r="K86" s="30"/>
      <c r="L86" s="30"/>
      <c r="M86" s="30"/>
      <c r="N86" s="30"/>
      <c r="O86" s="30"/>
      <c r="P86" s="30"/>
      <c r="Q86" s="30"/>
      <c r="R86" s="30"/>
      <c r="S86" s="30"/>
      <c r="T86" s="30"/>
      <c r="U86" s="30"/>
      <c r="V86" s="30"/>
      <c r="W86" s="30"/>
      <c r="X86" s="30"/>
      <c r="Y86" s="68"/>
      <c r="Z86" s="69"/>
      <c r="AA86" s="68"/>
      <c r="AB86" s="68"/>
      <c r="AC86" s="68"/>
      <c r="AD86" s="68"/>
      <c r="AE86" s="68"/>
    </row>
    <row r="87" spans="1:31" s="24" customFormat="1" ht="19.5" customHeight="1">
      <c r="A87" s="13"/>
      <c r="B87" s="31"/>
      <c r="C87" s="29" t="s">
        <v>74</v>
      </c>
      <c r="D87" s="29"/>
      <c r="E87" s="29"/>
      <c r="F87" s="29"/>
      <c r="G87" s="29"/>
      <c r="H87" s="29"/>
      <c r="I87" s="29"/>
      <c r="J87" s="29"/>
      <c r="K87" s="29"/>
      <c r="L87" s="29"/>
      <c r="M87" s="29"/>
      <c r="N87" s="29"/>
      <c r="O87" s="29"/>
      <c r="P87" s="29"/>
      <c r="Q87" s="29"/>
      <c r="R87" s="29"/>
      <c r="S87" s="29"/>
      <c r="T87" s="29"/>
      <c r="U87" s="29"/>
      <c r="V87" s="29"/>
      <c r="W87" s="29"/>
      <c r="X87" s="29"/>
      <c r="Y87" s="68"/>
      <c r="Z87" s="69"/>
      <c r="AA87" s="66"/>
      <c r="AB87" s="68"/>
      <c r="AC87" s="68"/>
      <c r="AD87" s="68"/>
      <c r="AE87" s="68"/>
    </row>
    <row r="88" spans="1:31" s="24" customFormat="1" ht="19.5" customHeight="1">
      <c r="A88" s="13"/>
      <c r="B88" s="13"/>
      <c r="C88" s="13" t="s">
        <v>102</v>
      </c>
      <c r="D88" s="13"/>
      <c r="E88" s="13"/>
      <c r="F88" s="13"/>
      <c r="G88" s="13"/>
      <c r="H88" s="13"/>
      <c r="I88" s="13"/>
      <c r="J88" s="13"/>
      <c r="K88" s="13"/>
      <c r="L88" s="13"/>
      <c r="M88" s="13"/>
      <c r="N88" s="13"/>
      <c r="O88" s="13"/>
      <c r="P88" s="13"/>
      <c r="Q88" s="13"/>
      <c r="R88" s="13"/>
      <c r="S88" s="13"/>
      <c r="T88" s="13"/>
      <c r="U88" s="13"/>
      <c r="V88" s="13"/>
      <c r="W88" s="13"/>
      <c r="X88" s="13"/>
      <c r="Y88" s="68"/>
      <c r="Z88" s="69"/>
      <c r="AA88" s="66"/>
      <c r="AB88" s="68"/>
      <c r="AC88" s="68"/>
      <c r="AD88" s="68"/>
      <c r="AE88" s="68"/>
    </row>
    <row r="89" spans="1:31" s="24" customFormat="1" ht="19.5" customHeight="1">
      <c r="A89" s="13"/>
      <c r="B89" s="13"/>
      <c r="C89" s="32" t="s">
        <v>66</v>
      </c>
      <c r="D89" s="33"/>
      <c r="E89" s="33"/>
      <c r="F89" s="33"/>
      <c r="G89" s="33"/>
      <c r="H89" s="33"/>
      <c r="I89" s="33"/>
      <c r="J89" s="34"/>
      <c r="K89" s="114"/>
      <c r="L89" s="115"/>
      <c r="M89" s="116"/>
      <c r="N89" s="13"/>
      <c r="O89" s="13"/>
      <c r="P89" s="13"/>
      <c r="Q89" s="13"/>
      <c r="R89" s="13"/>
      <c r="S89" s="13"/>
      <c r="T89" s="13"/>
      <c r="U89" s="13"/>
      <c r="V89" s="13"/>
      <c r="W89" s="13"/>
      <c r="X89" s="13"/>
      <c r="Y89" s="68"/>
      <c r="Z89" s="69">
        <f>+K89</f>
        <v>0</v>
      </c>
      <c r="AA89" s="66"/>
      <c r="AB89" s="68"/>
      <c r="AC89" s="68"/>
      <c r="AD89" s="68"/>
      <c r="AE89" s="68"/>
    </row>
    <row r="90" spans="1:31" s="24" customFormat="1" ht="19.5" customHeight="1">
      <c r="A90" s="13"/>
      <c r="B90" s="13"/>
      <c r="C90" s="32" t="s">
        <v>67</v>
      </c>
      <c r="D90" s="33"/>
      <c r="E90" s="33"/>
      <c r="F90" s="33"/>
      <c r="G90" s="33"/>
      <c r="H90" s="33"/>
      <c r="I90" s="33"/>
      <c r="J90" s="34"/>
      <c r="K90" s="117"/>
      <c r="L90" s="118"/>
      <c r="M90" s="119"/>
      <c r="N90" s="13"/>
      <c r="O90" s="13"/>
      <c r="P90" s="13"/>
      <c r="Q90" s="13"/>
      <c r="R90" s="13"/>
      <c r="S90" s="13"/>
      <c r="T90" s="13"/>
      <c r="U90" s="13"/>
      <c r="V90" s="13"/>
      <c r="W90" s="13"/>
      <c r="X90" s="13"/>
      <c r="Y90" s="68"/>
      <c r="Z90" s="69">
        <f t="shared" ref="Z90" si="0">+K90</f>
        <v>0</v>
      </c>
      <c r="AA90" s="66"/>
      <c r="AB90" s="68"/>
      <c r="AC90" s="68"/>
      <c r="AD90" s="68"/>
      <c r="AE90" s="68"/>
    </row>
    <row r="91" spans="1:31" s="24" customFormat="1" ht="19.5" customHeight="1">
      <c r="A91" s="13"/>
      <c r="B91" s="13"/>
      <c r="C91" s="35" t="s">
        <v>68</v>
      </c>
      <c r="D91" s="36"/>
      <c r="E91" s="36"/>
      <c r="F91" s="36"/>
      <c r="G91" s="36"/>
      <c r="H91" s="36"/>
      <c r="I91" s="36"/>
      <c r="J91" s="37"/>
      <c r="K91" s="122" t="str">
        <f>IF(K90="","入力待ち",IF(K89="","入力待ち",ROUND(K90/K89,1)))</f>
        <v>入力待ち</v>
      </c>
      <c r="L91" s="122"/>
      <c r="M91" s="122"/>
      <c r="N91" s="13" t="s">
        <v>69</v>
      </c>
      <c r="O91" s="13"/>
      <c r="P91" s="13"/>
      <c r="Q91" s="13"/>
      <c r="R91" s="13"/>
      <c r="S91" s="13"/>
      <c r="T91" s="13"/>
      <c r="U91" s="13"/>
      <c r="V91" s="13"/>
      <c r="W91" s="13"/>
      <c r="X91" s="13"/>
      <c r="Y91" s="68"/>
      <c r="Z91" s="69"/>
      <c r="AA91" s="66"/>
      <c r="AB91" s="68"/>
      <c r="AC91" s="68"/>
      <c r="AD91" s="68"/>
      <c r="AE91" s="68"/>
    </row>
    <row r="92" spans="1:31" s="24" customFormat="1" ht="19.5" customHeight="1">
      <c r="A92" s="13"/>
      <c r="B92" s="25" t="str">
        <f>IF($Z$58=TRUE,"回答不要",IF(K91="入力待ち","未回答",""))</f>
        <v>未回答</v>
      </c>
      <c r="C92" s="13"/>
      <c r="D92" s="13"/>
      <c r="E92" s="13"/>
      <c r="F92" s="13"/>
      <c r="G92" s="13"/>
      <c r="H92" s="13"/>
      <c r="I92" s="13"/>
      <c r="J92" s="13"/>
      <c r="K92" s="38"/>
      <c r="L92" s="38"/>
      <c r="M92" s="38"/>
      <c r="N92" s="13"/>
      <c r="O92" s="13"/>
      <c r="P92" s="13"/>
      <c r="Q92" s="13"/>
      <c r="R92" s="13"/>
      <c r="S92" s="13"/>
      <c r="T92" s="13"/>
      <c r="U92" s="13"/>
      <c r="V92" s="13"/>
      <c r="W92" s="13"/>
      <c r="X92" s="13"/>
      <c r="Y92" s="68" t="str">
        <f>+IF(B92="","回答済",IF(B92="回答不要","回答済","未回答あり"))</f>
        <v>未回答あり</v>
      </c>
      <c r="Z92" s="69"/>
      <c r="AA92" s="66"/>
      <c r="AB92" s="68"/>
      <c r="AC92" s="68"/>
      <c r="AD92" s="68"/>
      <c r="AE92" s="68"/>
    </row>
    <row r="93" spans="1:31" s="24" customFormat="1" ht="19.5" customHeight="1">
      <c r="A93" s="13"/>
      <c r="B93" s="31"/>
      <c r="C93" s="29" t="s">
        <v>70</v>
      </c>
      <c r="D93" s="29"/>
      <c r="E93" s="29"/>
      <c r="F93" s="29"/>
      <c r="G93" s="29"/>
      <c r="H93" s="29"/>
      <c r="I93" s="29"/>
      <c r="J93" s="29"/>
      <c r="K93" s="29"/>
      <c r="L93" s="29"/>
      <c r="M93" s="29"/>
      <c r="N93" s="29"/>
      <c r="O93" s="29"/>
      <c r="P93" s="29"/>
      <c r="Q93" s="29"/>
      <c r="R93" s="29"/>
      <c r="S93" s="29"/>
      <c r="T93" s="29"/>
      <c r="U93" s="29"/>
      <c r="V93" s="29"/>
      <c r="W93" s="29"/>
      <c r="X93" s="29"/>
      <c r="Y93" s="68"/>
      <c r="Z93" s="69"/>
      <c r="AA93" s="66"/>
      <c r="AB93" s="68"/>
      <c r="AC93" s="68"/>
      <c r="AD93" s="68"/>
      <c r="AE93" s="68"/>
    </row>
    <row r="94" spans="1:31" s="24" customFormat="1" ht="19.5" customHeight="1">
      <c r="A94" s="13"/>
      <c r="B94" s="13"/>
      <c r="C94" s="13" t="s">
        <v>102</v>
      </c>
      <c r="D94" s="13"/>
      <c r="E94" s="13"/>
      <c r="F94" s="13"/>
      <c r="G94" s="13"/>
      <c r="H94" s="13"/>
      <c r="I94" s="13"/>
      <c r="J94" s="13"/>
      <c r="K94" s="13"/>
      <c r="L94" s="13"/>
      <c r="M94" s="13"/>
      <c r="N94" s="13"/>
      <c r="O94" s="13"/>
      <c r="P94" s="13"/>
      <c r="Q94" s="13"/>
      <c r="R94" s="13"/>
      <c r="S94" s="13"/>
      <c r="T94" s="13"/>
      <c r="U94" s="13"/>
      <c r="V94" s="13"/>
      <c r="W94" s="13"/>
      <c r="X94" s="13"/>
      <c r="Y94" s="68"/>
      <c r="Z94" s="69"/>
      <c r="AA94" s="66"/>
      <c r="AB94" s="68"/>
      <c r="AC94" s="68"/>
      <c r="AD94" s="68"/>
      <c r="AE94" s="68"/>
    </row>
    <row r="95" spans="1:31" s="24" customFormat="1" ht="19.5" customHeight="1">
      <c r="A95" s="13"/>
      <c r="B95" s="13"/>
      <c r="C95" s="13" t="s">
        <v>103</v>
      </c>
      <c r="D95" s="13"/>
      <c r="E95" s="13"/>
      <c r="F95" s="13"/>
      <c r="G95" s="13"/>
      <c r="H95" s="13"/>
      <c r="I95" s="13"/>
      <c r="J95" s="13"/>
      <c r="K95" s="13"/>
      <c r="L95" s="13"/>
      <c r="M95" s="13"/>
      <c r="N95" s="13"/>
      <c r="O95" s="13"/>
      <c r="P95" s="13"/>
      <c r="Q95" s="13"/>
      <c r="R95" s="13"/>
      <c r="S95" s="13"/>
      <c r="T95" s="13"/>
      <c r="U95" s="13"/>
      <c r="V95" s="13"/>
      <c r="W95" s="13"/>
      <c r="X95" s="13"/>
      <c r="Y95" s="68"/>
      <c r="Z95" s="69"/>
      <c r="AA95" s="66"/>
      <c r="AB95" s="68"/>
      <c r="AC95" s="68"/>
      <c r="AD95" s="68"/>
      <c r="AE95" s="68"/>
    </row>
    <row r="96" spans="1:31" s="24" customFormat="1" ht="19.5" customHeight="1">
      <c r="A96" s="13"/>
      <c r="B96" s="13"/>
      <c r="C96" s="32" t="s">
        <v>71</v>
      </c>
      <c r="D96" s="33"/>
      <c r="E96" s="33"/>
      <c r="F96" s="33"/>
      <c r="G96" s="33"/>
      <c r="H96" s="33"/>
      <c r="I96" s="33"/>
      <c r="J96" s="34"/>
      <c r="K96" s="114"/>
      <c r="L96" s="115"/>
      <c r="M96" s="116"/>
      <c r="N96" s="13"/>
      <c r="O96" s="13"/>
      <c r="P96" s="13"/>
      <c r="Q96" s="13"/>
      <c r="R96" s="13"/>
      <c r="S96" s="13"/>
      <c r="T96" s="13"/>
      <c r="U96" s="13"/>
      <c r="V96" s="13"/>
      <c r="W96" s="13"/>
      <c r="X96" s="13"/>
      <c r="Y96" s="68"/>
      <c r="Z96" s="69">
        <f t="shared" ref="Z96" si="1">+K96</f>
        <v>0</v>
      </c>
      <c r="AA96" s="66"/>
      <c r="AB96" s="66"/>
      <c r="AC96" s="66"/>
      <c r="AD96" s="68"/>
      <c r="AE96" s="68"/>
    </row>
    <row r="97" spans="1:31" s="24" customFormat="1" ht="19.5" customHeight="1">
      <c r="A97" s="13"/>
      <c r="B97" s="13"/>
      <c r="C97" s="32" t="s">
        <v>72</v>
      </c>
      <c r="D97" s="33"/>
      <c r="E97" s="33"/>
      <c r="F97" s="33"/>
      <c r="G97" s="33"/>
      <c r="H97" s="33"/>
      <c r="I97" s="33"/>
      <c r="J97" s="34"/>
      <c r="K97" s="117"/>
      <c r="L97" s="118"/>
      <c r="M97" s="119"/>
      <c r="N97" s="13"/>
      <c r="O97" s="13"/>
      <c r="P97" s="13"/>
      <c r="Q97" s="13"/>
      <c r="R97" s="13"/>
      <c r="S97" s="13"/>
      <c r="T97" s="13"/>
      <c r="U97" s="13"/>
      <c r="V97" s="13"/>
      <c r="W97" s="13"/>
      <c r="X97" s="13"/>
      <c r="Y97" s="68"/>
      <c r="Z97" s="69">
        <f>+K97</f>
        <v>0</v>
      </c>
      <c r="AA97" s="68"/>
      <c r="AB97" s="66"/>
      <c r="AC97" s="66"/>
      <c r="AD97" s="68"/>
      <c r="AE97" s="68"/>
    </row>
    <row r="98" spans="1:31" s="24" customFormat="1" ht="19.5" customHeight="1">
      <c r="A98" s="13"/>
      <c r="B98" s="13"/>
      <c r="C98" s="35" t="s">
        <v>73</v>
      </c>
      <c r="D98" s="36"/>
      <c r="E98" s="36"/>
      <c r="F98" s="36"/>
      <c r="G98" s="36"/>
      <c r="H98" s="36"/>
      <c r="I98" s="36"/>
      <c r="J98" s="37"/>
      <c r="K98" s="122" t="str">
        <f>IF(K96="","入力待ち",IF(K97="","入力待ち",IF(K96="","入力待ち",ROUND(K97/K96,1))))</f>
        <v>入力待ち</v>
      </c>
      <c r="L98" s="122"/>
      <c r="M98" s="122"/>
      <c r="N98" s="13" t="s">
        <v>69</v>
      </c>
      <c r="O98" s="13"/>
      <c r="P98" s="13"/>
      <c r="Q98" s="13"/>
      <c r="R98" s="13"/>
      <c r="S98" s="13"/>
      <c r="T98" s="13"/>
      <c r="U98" s="13"/>
      <c r="V98" s="13"/>
      <c r="W98" s="13"/>
      <c r="X98" s="13"/>
      <c r="Y98" s="68"/>
      <c r="Z98" s="69" t="str">
        <f>+K98</f>
        <v>入力待ち</v>
      </c>
      <c r="AA98" s="68"/>
      <c r="AB98" s="66"/>
      <c r="AC98" s="66"/>
      <c r="AD98" s="68"/>
      <c r="AE98" s="68"/>
    </row>
    <row r="99" spans="1:31" s="24" customFormat="1" ht="19.5" customHeight="1">
      <c r="A99" s="13"/>
      <c r="B99" s="25" t="str">
        <f>IF($Z$58=TRUE,"回答不要",IF(K98="入力待ち","未回答",""))</f>
        <v>未回答</v>
      </c>
      <c r="C99" s="13"/>
      <c r="D99" s="13"/>
      <c r="E99" s="13"/>
      <c r="F99" s="13"/>
      <c r="G99" s="13"/>
      <c r="H99" s="13"/>
      <c r="I99" s="13"/>
      <c r="J99" s="13"/>
      <c r="K99" s="13"/>
      <c r="L99" s="13"/>
      <c r="M99" s="13"/>
      <c r="N99" s="13"/>
      <c r="O99" s="13"/>
      <c r="P99" s="13"/>
      <c r="Q99" s="13"/>
      <c r="R99" s="13"/>
      <c r="S99" s="13"/>
      <c r="T99" s="13"/>
      <c r="U99" s="13"/>
      <c r="V99" s="13"/>
      <c r="W99" s="13"/>
      <c r="X99" s="13"/>
      <c r="Y99" s="68" t="str">
        <f>+IF(B99="","回答済",IF(B99="回答不要","回答済","未回答あり"))</f>
        <v>未回答あり</v>
      </c>
      <c r="Z99" s="69"/>
      <c r="AA99" s="68"/>
      <c r="AB99" s="66"/>
      <c r="AC99" s="66"/>
      <c r="AD99" s="68"/>
      <c r="AE99" s="68"/>
    </row>
    <row r="100" spans="1:31">
      <c r="A100" s="13"/>
      <c r="C100" s="29" t="s">
        <v>111</v>
      </c>
      <c r="D100" s="29"/>
      <c r="E100" s="29"/>
      <c r="F100" s="29"/>
      <c r="G100" s="29"/>
      <c r="H100" s="29"/>
      <c r="I100" s="29"/>
      <c r="J100" s="29"/>
      <c r="K100" s="29"/>
      <c r="L100" s="29"/>
      <c r="M100" s="29"/>
      <c r="N100" s="29"/>
      <c r="O100" s="29"/>
      <c r="P100" s="29"/>
      <c r="Q100" s="29"/>
      <c r="R100" s="29"/>
      <c r="S100" s="29"/>
      <c r="T100" s="29"/>
      <c r="U100" s="29"/>
      <c r="V100" s="29"/>
      <c r="W100" s="29"/>
      <c r="X100" s="29"/>
      <c r="AA100" s="68"/>
    </row>
    <row r="101" spans="1:31">
      <c r="A101" s="13"/>
      <c r="B101" s="39"/>
      <c r="C101" s="39"/>
      <c r="D101" s="13" t="s">
        <v>77</v>
      </c>
      <c r="E101" s="13"/>
      <c r="F101" s="13"/>
      <c r="G101" s="13"/>
      <c r="H101" s="13"/>
      <c r="I101" s="13"/>
      <c r="J101" s="39"/>
      <c r="K101" s="13"/>
      <c r="L101" s="13"/>
      <c r="M101" s="13"/>
      <c r="N101" s="13"/>
      <c r="O101" s="13"/>
      <c r="P101" s="13"/>
      <c r="Q101" s="13"/>
      <c r="R101" s="13"/>
      <c r="S101" s="13"/>
      <c r="T101" s="13"/>
      <c r="U101" s="13"/>
      <c r="V101" s="13"/>
      <c r="W101" s="13"/>
      <c r="X101" s="13"/>
      <c r="Z101" s="66" t="b">
        <v>0</v>
      </c>
      <c r="AA101" s="68"/>
    </row>
    <row r="102" spans="1:31">
      <c r="A102" s="13"/>
      <c r="B102" s="39"/>
      <c r="C102" s="39"/>
      <c r="D102" s="13" t="s">
        <v>78</v>
      </c>
      <c r="E102" s="13"/>
      <c r="F102" s="13"/>
      <c r="G102" s="13"/>
      <c r="H102" s="13"/>
      <c r="I102" s="13"/>
      <c r="J102" s="39"/>
      <c r="K102" s="13"/>
      <c r="L102" s="13"/>
      <c r="M102" s="13"/>
      <c r="N102" s="13"/>
      <c r="O102" s="13"/>
      <c r="P102" s="13"/>
      <c r="Q102" s="13"/>
      <c r="R102" s="13"/>
      <c r="S102" s="13"/>
      <c r="T102" s="13"/>
      <c r="U102" s="13"/>
      <c r="V102" s="13"/>
      <c r="W102" s="13"/>
      <c r="X102" s="13"/>
      <c r="Z102" s="66" t="b">
        <v>0</v>
      </c>
      <c r="AA102" s="68"/>
    </row>
    <row r="103" spans="1:31">
      <c r="A103" s="13"/>
      <c r="B103" s="39"/>
      <c r="C103" s="39"/>
      <c r="D103" s="13" t="s">
        <v>79</v>
      </c>
      <c r="E103" s="13"/>
      <c r="F103" s="13"/>
      <c r="G103" s="13"/>
      <c r="H103" s="13"/>
      <c r="I103" s="13"/>
      <c r="J103" s="39"/>
      <c r="K103" s="13"/>
      <c r="L103" s="13"/>
      <c r="M103" s="13"/>
      <c r="N103" s="13"/>
      <c r="O103" s="13"/>
      <c r="P103" s="13"/>
      <c r="Q103" s="13"/>
      <c r="R103" s="13"/>
      <c r="S103" s="13"/>
      <c r="T103" s="13"/>
      <c r="U103" s="13"/>
      <c r="V103" s="13"/>
      <c r="W103" s="13"/>
      <c r="X103" s="13"/>
      <c r="Z103" s="66" t="b">
        <v>0</v>
      </c>
      <c r="AA103" s="68"/>
    </row>
    <row r="104" spans="1:31">
      <c r="A104" s="13"/>
      <c r="B104" s="39"/>
      <c r="C104" s="39"/>
      <c r="D104" s="13" t="s">
        <v>80</v>
      </c>
      <c r="E104" s="13"/>
      <c r="F104" s="13"/>
      <c r="G104" s="13"/>
      <c r="H104" s="13"/>
      <c r="I104" s="13"/>
      <c r="J104" s="39"/>
      <c r="K104" s="13"/>
      <c r="L104" s="13"/>
      <c r="M104" s="13"/>
      <c r="N104" s="13"/>
      <c r="O104" s="13"/>
      <c r="P104" s="13"/>
      <c r="Q104" s="13"/>
      <c r="R104" s="13"/>
      <c r="S104" s="13"/>
      <c r="T104" s="13"/>
      <c r="U104" s="13"/>
      <c r="V104" s="13"/>
      <c r="W104" s="13"/>
      <c r="X104" s="13"/>
      <c r="Z104" s="66" t="b">
        <v>0</v>
      </c>
      <c r="AA104" s="68"/>
    </row>
    <row r="105" spans="1:31">
      <c r="A105" s="13"/>
      <c r="B105" s="13"/>
      <c r="C105" s="13"/>
      <c r="D105" s="13" t="s">
        <v>81</v>
      </c>
      <c r="E105" s="13"/>
      <c r="F105" s="13"/>
      <c r="G105" s="13"/>
      <c r="H105" s="13"/>
      <c r="I105" s="13"/>
      <c r="J105" s="13"/>
      <c r="K105" s="13"/>
      <c r="L105" s="13"/>
      <c r="M105" s="13"/>
      <c r="N105" s="13"/>
      <c r="O105" s="13"/>
      <c r="P105" s="13"/>
      <c r="Q105" s="13"/>
      <c r="R105" s="13"/>
      <c r="S105" s="13"/>
      <c r="T105" s="40"/>
      <c r="U105" s="38"/>
      <c r="V105" s="13"/>
      <c r="W105" s="13"/>
      <c r="X105" s="13"/>
      <c r="Y105" s="64" t="str">
        <f>+IF(B109="","回答済",IF(B109="回答不要","回答済","未回答あり"))</f>
        <v>未回答あり</v>
      </c>
      <c r="Z105" s="66">
        <f>COUNTIF(Z101:Z104,"true")</f>
        <v>0</v>
      </c>
      <c r="AA105" s="68"/>
    </row>
    <row r="106" spans="1:31">
      <c r="A106" s="13"/>
      <c r="B106" s="13"/>
      <c r="C106" s="13"/>
      <c r="D106" s="123"/>
      <c r="E106" s="124"/>
      <c r="F106" s="124"/>
      <c r="G106" s="124"/>
      <c r="H106" s="124"/>
      <c r="I106" s="124"/>
      <c r="J106" s="124"/>
      <c r="K106" s="124"/>
      <c r="L106" s="124"/>
      <c r="M106" s="124"/>
      <c r="N106" s="124"/>
      <c r="O106" s="124"/>
      <c r="P106" s="124"/>
      <c r="Q106" s="124"/>
      <c r="R106" s="124"/>
      <c r="S106" s="124"/>
      <c r="T106" s="125"/>
      <c r="U106" s="13"/>
      <c r="V106" s="13"/>
      <c r="W106" s="13"/>
      <c r="X106" s="13"/>
      <c r="AA106" s="68"/>
      <c r="AB106" s="68"/>
      <c r="AC106" s="68"/>
    </row>
    <row r="107" spans="1:31">
      <c r="A107" s="13"/>
      <c r="B107" s="13"/>
      <c r="C107" s="13"/>
      <c r="D107" s="126"/>
      <c r="E107" s="127"/>
      <c r="F107" s="127"/>
      <c r="G107" s="127"/>
      <c r="H107" s="127"/>
      <c r="I107" s="127"/>
      <c r="J107" s="127"/>
      <c r="K107" s="127"/>
      <c r="L107" s="127"/>
      <c r="M107" s="127"/>
      <c r="N107" s="127"/>
      <c r="O107" s="127"/>
      <c r="P107" s="127"/>
      <c r="Q107" s="127"/>
      <c r="R107" s="127"/>
      <c r="S107" s="127"/>
      <c r="T107" s="128"/>
      <c r="U107" s="13"/>
      <c r="V107" s="13"/>
      <c r="W107" s="13"/>
      <c r="X107" s="13"/>
      <c r="AA107" s="68"/>
      <c r="AB107" s="68"/>
      <c r="AC107" s="68"/>
    </row>
    <row r="108" spans="1:31">
      <c r="A108" s="13"/>
      <c r="B108" s="13"/>
      <c r="C108" s="13"/>
      <c r="D108" s="129"/>
      <c r="E108" s="130"/>
      <c r="F108" s="130"/>
      <c r="G108" s="130"/>
      <c r="H108" s="130"/>
      <c r="I108" s="130"/>
      <c r="J108" s="130"/>
      <c r="K108" s="130"/>
      <c r="L108" s="130"/>
      <c r="M108" s="130"/>
      <c r="N108" s="130"/>
      <c r="O108" s="130"/>
      <c r="P108" s="130"/>
      <c r="Q108" s="130"/>
      <c r="R108" s="130"/>
      <c r="S108" s="130"/>
      <c r="T108" s="131"/>
      <c r="U108" s="13"/>
      <c r="V108" s="13"/>
      <c r="W108" s="13"/>
      <c r="X108" s="13"/>
      <c r="AA108" s="68"/>
      <c r="AB108" s="68"/>
      <c r="AC108" s="68"/>
    </row>
    <row r="109" spans="1:31">
      <c r="A109" s="13"/>
      <c r="B109" s="23" t="str">
        <f>IF($Z$58=TRUE,"回答不要",IF(Z105=0,"未回答",IF(Z105&gt;=2,"エラー！！※選択は１つまで※",IF(D106="","未回答※理由を記入してください※",""))))</f>
        <v>未回答</v>
      </c>
      <c r="C109" s="25"/>
      <c r="D109" s="13"/>
      <c r="E109" s="13"/>
      <c r="F109" s="13"/>
      <c r="G109" s="13"/>
      <c r="H109" s="13"/>
      <c r="I109" s="13"/>
      <c r="J109" s="13"/>
      <c r="K109" s="13"/>
      <c r="L109" s="13"/>
      <c r="M109" s="13"/>
      <c r="N109" s="13"/>
      <c r="O109" s="13"/>
      <c r="P109" s="13"/>
      <c r="Q109" s="13"/>
      <c r="R109" s="13"/>
      <c r="S109" s="13"/>
      <c r="T109" s="13"/>
      <c r="U109" s="13"/>
      <c r="V109" s="13"/>
      <c r="W109" s="13"/>
      <c r="X109" s="13"/>
      <c r="AA109" s="68"/>
      <c r="AB109" s="68"/>
      <c r="AC109" s="68"/>
    </row>
    <row r="110" spans="1:31" s="24" customFormat="1" ht="19.5" customHeight="1">
      <c r="A110" s="31"/>
      <c r="B110" s="29" t="s">
        <v>99</v>
      </c>
      <c r="C110" s="29"/>
      <c r="D110" s="29" t="s">
        <v>101</v>
      </c>
      <c r="E110" s="30"/>
      <c r="F110" s="30"/>
      <c r="G110" s="30"/>
      <c r="H110" s="30"/>
      <c r="I110" s="30"/>
      <c r="J110" s="30"/>
      <c r="K110" s="30"/>
      <c r="L110" s="30"/>
      <c r="M110" s="30"/>
      <c r="N110" s="30"/>
      <c r="O110" s="30"/>
      <c r="P110" s="30"/>
      <c r="Q110" s="30"/>
      <c r="R110" s="30"/>
      <c r="S110" s="30"/>
      <c r="T110" s="30"/>
      <c r="U110" s="30"/>
      <c r="V110" s="30"/>
      <c r="W110" s="30"/>
      <c r="X110" s="30"/>
      <c r="Y110" s="68"/>
      <c r="Z110" s="69"/>
      <c r="AA110" s="68"/>
      <c r="AB110" s="68"/>
      <c r="AC110" s="68"/>
      <c r="AD110" s="68"/>
      <c r="AE110" s="68"/>
    </row>
    <row r="111" spans="1:31" s="24" customFormat="1" ht="19.5" customHeight="1">
      <c r="A111" s="13"/>
      <c r="B111" s="31"/>
      <c r="C111" s="29" t="s">
        <v>110</v>
      </c>
      <c r="D111" s="29"/>
      <c r="E111" s="29"/>
      <c r="F111" s="29"/>
      <c r="G111" s="29"/>
      <c r="H111" s="29"/>
      <c r="I111" s="29"/>
      <c r="J111" s="29"/>
      <c r="K111" s="29"/>
      <c r="L111" s="29"/>
      <c r="M111" s="29"/>
      <c r="N111" s="29"/>
      <c r="O111" s="29"/>
      <c r="P111" s="29"/>
      <c r="Q111" s="29"/>
      <c r="R111" s="29"/>
      <c r="S111" s="29"/>
      <c r="T111" s="29"/>
      <c r="U111" s="29"/>
      <c r="V111" s="29"/>
      <c r="W111" s="29"/>
      <c r="X111" s="29"/>
      <c r="Y111" s="68"/>
      <c r="Z111" s="69"/>
      <c r="AA111" s="68"/>
      <c r="AB111" s="68"/>
      <c r="AC111" s="68"/>
      <c r="AD111" s="68"/>
      <c r="AE111" s="68"/>
    </row>
    <row r="112" spans="1:31" s="24" customFormat="1" ht="19.5" customHeight="1">
      <c r="A112" s="13"/>
      <c r="B112" s="13"/>
      <c r="C112" s="13" t="s">
        <v>104</v>
      </c>
      <c r="D112" s="13"/>
      <c r="E112" s="13"/>
      <c r="F112" s="13"/>
      <c r="G112" s="13"/>
      <c r="H112" s="13"/>
      <c r="I112" s="13"/>
      <c r="J112" s="13"/>
      <c r="K112" s="13"/>
      <c r="L112" s="13"/>
      <c r="M112" s="13"/>
      <c r="N112" s="13"/>
      <c r="O112" s="13"/>
      <c r="P112" s="13"/>
      <c r="Q112" s="13"/>
      <c r="R112" s="13"/>
      <c r="S112" s="13"/>
      <c r="T112" s="13"/>
      <c r="U112" s="13"/>
      <c r="V112" s="13"/>
      <c r="W112" s="13"/>
      <c r="X112" s="13"/>
      <c r="Y112" s="68"/>
      <c r="Z112" s="69"/>
      <c r="AA112" s="66"/>
      <c r="AB112" s="68"/>
      <c r="AC112" s="68"/>
      <c r="AD112" s="68"/>
      <c r="AE112" s="68"/>
    </row>
    <row r="113" spans="1:31" s="24" customFormat="1" ht="19.5" customHeight="1">
      <c r="A113" s="13"/>
      <c r="B113" s="13"/>
      <c r="C113" s="13" t="s">
        <v>106</v>
      </c>
      <c r="D113" s="13"/>
      <c r="E113" s="13"/>
      <c r="F113" s="13"/>
      <c r="G113" s="13"/>
      <c r="H113" s="13"/>
      <c r="I113" s="13"/>
      <c r="J113" s="13"/>
      <c r="K113" s="13"/>
      <c r="L113" s="13"/>
      <c r="M113" s="13"/>
      <c r="N113" s="13"/>
      <c r="O113" s="13"/>
      <c r="P113" s="13"/>
      <c r="Q113" s="13"/>
      <c r="R113" s="13"/>
      <c r="S113" s="13"/>
      <c r="T113" s="13"/>
      <c r="U113" s="13"/>
      <c r="V113" s="13"/>
      <c r="W113" s="13"/>
      <c r="X113" s="13"/>
      <c r="Y113" s="68"/>
      <c r="Z113" s="69"/>
      <c r="AA113" s="66"/>
      <c r="AB113" s="68"/>
      <c r="AC113" s="68"/>
      <c r="AD113" s="68"/>
      <c r="AE113" s="68"/>
    </row>
    <row r="114" spans="1:31" s="24" customFormat="1" ht="19.5" customHeight="1">
      <c r="A114" s="13"/>
      <c r="B114" s="13"/>
      <c r="C114" s="32" t="s">
        <v>66</v>
      </c>
      <c r="D114" s="33"/>
      <c r="E114" s="33"/>
      <c r="F114" s="33"/>
      <c r="G114" s="33"/>
      <c r="H114" s="33"/>
      <c r="I114" s="33"/>
      <c r="J114" s="34"/>
      <c r="K114" s="114"/>
      <c r="L114" s="115"/>
      <c r="M114" s="116"/>
      <c r="N114" s="13"/>
      <c r="O114" s="13"/>
      <c r="P114" s="13"/>
      <c r="Q114" s="13"/>
      <c r="R114" s="13"/>
      <c r="S114" s="13"/>
      <c r="T114" s="13"/>
      <c r="U114" s="13"/>
      <c r="V114" s="13"/>
      <c r="W114" s="13"/>
      <c r="X114" s="13"/>
      <c r="Y114" s="68"/>
      <c r="Z114" s="69">
        <f>+K114</f>
        <v>0</v>
      </c>
      <c r="AA114" s="66"/>
      <c r="AB114" s="68"/>
      <c r="AC114" s="68"/>
      <c r="AD114" s="68"/>
      <c r="AE114" s="68"/>
    </row>
    <row r="115" spans="1:31" s="24" customFormat="1" ht="19.5" customHeight="1">
      <c r="A115" s="13"/>
      <c r="B115" s="13"/>
      <c r="C115" s="32" t="s">
        <v>67</v>
      </c>
      <c r="D115" s="33"/>
      <c r="E115" s="33"/>
      <c r="F115" s="33"/>
      <c r="G115" s="33"/>
      <c r="H115" s="33"/>
      <c r="I115" s="33"/>
      <c r="J115" s="34"/>
      <c r="K115" s="117"/>
      <c r="L115" s="118"/>
      <c r="M115" s="119"/>
      <c r="N115" s="13"/>
      <c r="O115" s="13"/>
      <c r="P115" s="13"/>
      <c r="Q115" s="13"/>
      <c r="R115" s="13"/>
      <c r="S115" s="13"/>
      <c r="T115" s="13"/>
      <c r="U115" s="13"/>
      <c r="V115" s="13"/>
      <c r="W115" s="13"/>
      <c r="X115" s="13"/>
      <c r="Y115" s="68"/>
      <c r="Z115" s="69">
        <f t="shared" ref="Z115" si="2">+K115</f>
        <v>0</v>
      </c>
      <c r="AA115" s="66"/>
      <c r="AB115" s="68"/>
      <c r="AC115" s="68"/>
      <c r="AD115" s="68"/>
      <c r="AE115" s="68"/>
    </row>
    <row r="116" spans="1:31" s="24" customFormat="1" ht="19.5" customHeight="1">
      <c r="A116" s="13"/>
      <c r="B116" s="13"/>
      <c r="C116" s="35" t="s">
        <v>68</v>
      </c>
      <c r="D116" s="36"/>
      <c r="E116" s="36"/>
      <c r="F116" s="36"/>
      <c r="G116" s="36"/>
      <c r="H116" s="36"/>
      <c r="I116" s="36"/>
      <c r="J116" s="37"/>
      <c r="K116" s="122" t="str">
        <f>IF(K115="","入力待ち",IF(K114="","入力待ち",ROUND(K115/K114,1)))</f>
        <v>入力待ち</v>
      </c>
      <c r="L116" s="122"/>
      <c r="M116" s="122"/>
      <c r="N116" s="13" t="s">
        <v>69</v>
      </c>
      <c r="O116" s="13"/>
      <c r="P116" s="13"/>
      <c r="Q116" s="13"/>
      <c r="R116" s="13"/>
      <c r="S116" s="13"/>
      <c r="T116" s="13"/>
      <c r="U116" s="13"/>
      <c r="V116" s="13"/>
      <c r="W116" s="13"/>
      <c r="X116" s="13"/>
      <c r="Y116" s="68"/>
      <c r="Z116" s="69"/>
      <c r="AA116" s="66"/>
      <c r="AB116" s="68"/>
      <c r="AC116" s="68"/>
      <c r="AD116" s="68"/>
      <c r="AE116" s="68"/>
    </row>
    <row r="117" spans="1:31" s="24" customFormat="1" ht="19.5" customHeight="1">
      <c r="A117" s="13"/>
      <c r="B117" s="25" t="str">
        <f>IF($Z$58=TRUE,"回答不要",IF(K116="入力待ち","未回答",""))</f>
        <v>未回答</v>
      </c>
      <c r="C117" s="13"/>
      <c r="D117" s="13"/>
      <c r="E117" s="13"/>
      <c r="F117" s="13"/>
      <c r="G117" s="13"/>
      <c r="H117" s="13"/>
      <c r="I117" s="13"/>
      <c r="J117" s="13"/>
      <c r="K117" s="38"/>
      <c r="L117" s="38"/>
      <c r="M117" s="38"/>
      <c r="N117" s="13"/>
      <c r="O117" s="13"/>
      <c r="P117" s="13"/>
      <c r="Q117" s="13"/>
      <c r="R117" s="13"/>
      <c r="S117" s="13"/>
      <c r="T117" s="13"/>
      <c r="U117" s="13"/>
      <c r="V117" s="13"/>
      <c r="W117" s="13"/>
      <c r="X117" s="13"/>
      <c r="Y117" s="68" t="str">
        <f>+IF(B117="","回答済",IF(B117="回答不要","回答済","未回答あり"))</f>
        <v>未回答あり</v>
      </c>
      <c r="Z117" s="69"/>
      <c r="AA117" s="66"/>
      <c r="AB117" s="68"/>
      <c r="AC117" s="68"/>
      <c r="AD117" s="68"/>
      <c r="AE117" s="68"/>
    </row>
    <row r="118" spans="1:31" s="24" customFormat="1" ht="19.5" customHeight="1">
      <c r="A118" s="13"/>
      <c r="B118" s="31"/>
      <c r="C118" s="29" t="s">
        <v>70</v>
      </c>
      <c r="D118" s="29"/>
      <c r="E118" s="29"/>
      <c r="F118" s="29"/>
      <c r="G118" s="29"/>
      <c r="H118" s="29"/>
      <c r="I118" s="29"/>
      <c r="J118" s="29"/>
      <c r="K118" s="29"/>
      <c r="L118" s="29"/>
      <c r="M118" s="29"/>
      <c r="N118" s="29"/>
      <c r="O118" s="29"/>
      <c r="P118" s="29"/>
      <c r="Q118" s="29"/>
      <c r="R118" s="29"/>
      <c r="S118" s="29"/>
      <c r="T118" s="29"/>
      <c r="U118" s="29"/>
      <c r="V118" s="29"/>
      <c r="W118" s="29"/>
      <c r="X118" s="29"/>
      <c r="Y118" s="68"/>
      <c r="Z118" s="69"/>
      <c r="AA118" s="66"/>
      <c r="AB118" s="68"/>
      <c r="AC118" s="68"/>
      <c r="AD118" s="68"/>
      <c r="AE118" s="68"/>
    </row>
    <row r="119" spans="1:31" s="24" customFormat="1" ht="19.5" customHeight="1">
      <c r="A119" s="13"/>
      <c r="B119" s="13"/>
      <c r="C119" s="13" t="s">
        <v>105</v>
      </c>
      <c r="D119" s="13"/>
      <c r="E119" s="13"/>
      <c r="F119" s="13"/>
      <c r="G119" s="13"/>
      <c r="H119" s="13"/>
      <c r="I119" s="13"/>
      <c r="J119" s="13"/>
      <c r="K119" s="13"/>
      <c r="L119" s="13"/>
      <c r="M119" s="13"/>
      <c r="N119" s="13"/>
      <c r="O119" s="13"/>
      <c r="P119" s="13"/>
      <c r="Q119" s="13"/>
      <c r="R119" s="13"/>
      <c r="S119" s="13"/>
      <c r="T119" s="13"/>
      <c r="U119" s="13"/>
      <c r="V119" s="13"/>
      <c r="W119" s="13"/>
      <c r="X119" s="13"/>
      <c r="Y119" s="68"/>
      <c r="Z119" s="69"/>
      <c r="AA119" s="66"/>
      <c r="AB119" s="68"/>
      <c r="AC119" s="68"/>
      <c r="AD119" s="68"/>
      <c r="AE119" s="68"/>
    </row>
    <row r="120" spans="1:31" s="24" customFormat="1" ht="19.5" customHeight="1">
      <c r="A120" s="13"/>
      <c r="B120" s="13"/>
      <c r="C120" s="13" t="s">
        <v>107</v>
      </c>
      <c r="D120" s="13"/>
      <c r="E120" s="13"/>
      <c r="F120" s="13"/>
      <c r="G120" s="13"/>
      <c r="H120" s="13"/>
      <c r="I120" s="13"/>
      <c r="J120" s="13"/>
      <c r="K120" s="13"/>
      <c r="L120" s="13"/>
      <c r="M120" s="13"/>
      <c r="N120" s="13"/>
      <c r="O120" s="13"/>
      <c r="P120" s="13"/>
      <c r="Q120" s="13"/>
      <c r="R120" s="13"/>
      <c r="S120" s="13"/>
      <c r="T120" s="13"/>
      <c r="U120" s="13"/>
      <c r="V120" s="13"/>
      <c r="W120" s="13"/>
      <c r="X120" s="13"/>
      <c r="Y120" s="68"/>
      <c r="Z120" s="69"/>
      <c r="AA120" s="66"/>
      <c r="AB120" s="68"/>
      <c r="AC120" s="68"/>
      <c r="AD120" s="68"/>
      <c r="AE120" s="68"/>
    </row>
    <row r="121" spans="1:31" s="24" customFormat="1" ht="19.5" customHeight="1">
      <c r="A121" s="13"/>
      <c r="B121" s="13"/>
      <c r="C121" s="32" t="s">
        <v>71</v>
      </c>
      <c r="D121" s="33"/>
      <c r="E121" s="33"/>
      <c r="F121" s="33"/>
      <c r="G121" s="33"/>
      <c r="H121" s="33"/>
      <c r="I121" s="33"/>
      <c r="J121" s="34"/>
      <c r="K121" s="114"/>
      <c r="L121" s="115"/>
      <c r="M121" s="116"/>
      <c r="N121" s="13"/>
      <c r="O121" s="13"/>
      <c r="P121" s="13"/>
      <c r="Q121" s="13"/>
      <c r="R121" s="13"/>
      <c r="S121" s="13"/>
      <c r="T121" s="13"/>
      <c r="U121" s="13"/>
      <c r="V121" s="13"/>
      <c r="W121" s="13"/>
      <c r="X121" s="13"/>
      <c r="Y121" s="68"/>
      <c r="Z121" s="69">
        <f t="shared" ref="Z121" si="3">+K121</f>
        <v>0</v>
      </c>
      <c r="AA121" s="66"/>
      <c r="AB121" s="66"/>
      <c r="AC121" s="66"/>
      <c r="AD121" s="68"/>
      <c r="AE121" s="68"/>
    </row>
    <row r="122" spans="1:31" s="24" customFormat="1" ht="19.5" customHeight="1">
      <c r="A122" s="13"/>
      <c r="B122" s="13"/>
      <c r="C122" s="32" t="s">
        <v>72</v>
      </c>
      <c r="D122" s="33"/>
      <c r="E122" s="33"/>
      <c r="F122" s="33"/>
      <c r="G122" s="33"/>
      <c r="H122" s="33"/>
      <c r="I122" s="33"/>
      <c r="J122" s="34"/>
      <c r="K122" s="117"/>
      <c r="L122" s="118"/>
      <c r="M122" s="119"/>
      <c r="N122" s="13"/>
      <c r="O122" s="13"/>
      <c r="P122" s="13"/>
      <c r="Q122" s="13"/>
      <c r="R122" s="13"/>
      <c r="S122" s="13"/>
      <c r="T122" s="13"/>
      <c r="U122" s="13"/>
      <c r="V122" s="13"/>
      <c r="W122" s="13"/>
      <c r="X122" s="13"/>
      <c r="Y122" s="68"/>
      <c r="Z122" s="69">
        <f>+K122</f>
        <v>0</v>
      </c>
      <c r="AA122" s="68"/>
      <c r="AB122" s="66"/>
      <c r="AC122" s="66"/>
      <c r="AD122" s="68"/>
      <c r="AE122" s="68"/>
    </row>
    <row r="123" spans="1:31" s="24" customFormat="1" ht="19.5" customHeight="1">
      <c r="A123" s="13"/>
      <c r="B123" s="13"/>
      <c r="C123" s="35" t="s">
        <v>73</v>
      </c>
      <c r="D123" s="36"/>
      <c r="E123" s="36"/>
      <c r="F123" s="36"/>
      <c r="G123" s="36"/>
      <c r="H123" s="36"/>
      <c r="I123" s="36"/>
      <c r="J123" s="37"/>
      <c r="K123" s="122" t="str">
        <f>IF(K121="","入力待ち",IF(K122="","入力待ち",IF(K121="","入力待ち",ROUND(K122/K121,1))))</f>
        <v>入力待ち</v>
      </c>
      <c r="L123" s="122"/>
      <c r="M123" s="122"/>
      <c r="N123" s="13" t="s">
        <v>69</v>
      </c>
      <c r="O123" s="13"/>
      <c r="P123" s="13"/>
      <c r="Q123" s="13"/>
      <c r="R123" s="13"/>
      <c r="S123" s="13"/>
      <c r="T123" s="13"/>
      <c r="U123" s="13"/>
      <c r="V123" s="13"/>
      <c r="W123" s="13"/>
      <c r="X123" s="13"/>
      <c r="Y123" s="68"/>
      <c r="Z123" s="69" t="str">
        <f>+K123</f>
        <v>入力待ち</v>
      </c>
      <c r="AA123" s="68"/>
      <c r="AB123" s="66"/>
      <c r="AC123" s="66"/>
      <c r="AD123" s="68"/>
      <c r="AE123" s="68"/>
    </row>
    <row r="124" spans="1:31" s="24" customFormat="1" ht="19.5" customHeight="1">
      <c r="A124" s="13"/>
      <c r="B124" s="25" t="str">
        <f>IF($Z$58=TRUE,"回答不要",IF(K123="入力待ち","未回答",""))</f>
        <v>未回答</v>
      </c>
      <c r="C124" s="13"/>
      <c r="D124" s="13"/>
      <c r="E124" s="13"/>
      <c r="F124" s="13"/>
      <c r="G124" s="13"/>
      <c r="H124" s="13"/>
      <c r="I124" s="13"/>
      <c r="J124" s="13"/>
      <c r="K124" s="13"/>
      <c r="L124" s="13"/>
      <c r="M124" s="13"/>
      <c r="N124" s="13"/>
      <c r="O124" s="13"/>
      <c r="P124" s="13"/>
      <c r="Q124" s="13"/>
      <c r="R124" s="13"/>
      <c r="S124" s="13"/>
      <c r="T124" s="13"/>
      <c r="U124" s="13"/>
      <c r="V124" s="13"/>
      <c r="W124" s="13"/>
      <c r="X124" s="13"/>
      <c r="Y124" s="68" t="str">
        <f>+IF(B124="","回答済",IF(B124="回答不要","回答済","未回答あり"))</f>
        <v>未回答あり</v>
      </c>
      <c r="Z124" s="69"/>
      <c r="AA124" s="68"/>
      <c r="AB124" s="66"/>
      <c r="AC124" s="66"/>
      <c r="AD124" s="68"/>
      <c r="AE124" s="68"/>
    </row>
    <row r="125" spans="1:31">
      <c r="A125" s="13"/>
      <c r="C125" s="29" t="s">
        <v>111</v>
      </c>
      <c r="D125" s="29"/>
      <c r="E125" s="29"/>
      <c r="F125" s="29"/>
      <c r="G125" s="29"/>
      <c r="H125" s="29"/>
      <c r="I125" s="29"/>
      <c r="J125" s="29"/>
      <c r="K125" s="29"/>
      <c r="L125" s="29"/>
      <c r="M125" s="29"/>
      <c r="N125" s="29"/>
      <c r="O125" s="29"/>
      <c r="P125" s="29"/>
      <c r="Q125" s="29"/>
      <c r="R125" s="29"/>
      <c r="S125" s="29"/>
      <c r="T125" s="29"/>
      <c r="U125" s="29"/>
      <c r="V125" s="29"/>
      <c r="W125" s="29"/>
      <c r="X125" s="29"/>
      <c r="AA125" s="68"/>
    </row>
    <row r="126" spans="1:31">
      <c r="A126" s="13"/>
      <c r="B126" s="39"/>
      <c r="C126" s="39"/>
      <c r="D126" s="13" t="s">
        <v>77</v>
      </c>
      <c r="E126" s="13"/>
      <c r="F126" s="13"/>
      <c r="G126" s="13"/>
      <c r="H126" s="13"/>
      <c r="I126" s="13"/>
      <c r="J126" s="39"/>
      <c r="K126" s="13"/>
      <c r="L126" s="13"/>
      <c r="M126" s="13"/>
      <c r="N126" s="13"/>
      <c r="O126" s="13"/>
      <c r="P126" s="13"/>
      <c r="Q126" s="13"/>
      <c r="R126" s="13"/>
      <c r="S126" s="13"/>
      <c r="T126" s="13"/>
      <c r="U126" s="13"/>
      <c r="V126" s="13"/>
      <c r="W126" s="13"/>
      <c r="X126" s="13"/>
      <c r="Z126" s="66" t="b">
        <v>0</v>
      </c>
      <c r="AA126" s="68"/>
    </row>
    <row r="127" spans="1:31">
      <c r="A127" s="13"/>
      <c r="B127" s="39"/>
      <c r="C127" s="39"/>
      <c r="D127" s="13" t="s">
        <v>78</v>
      </c>
      <c r="E127" s="13"/>
      <c r="F127" s="13"/>
      <c r="G127" s="13"/>
      <c r="H127" s="13"/>
      <c r="I127" s="13"/>
      <c r="J127" s="39"/>
      <c r="K127" s="13"/>
      <c r="L127" s="13"/>
      <c r="M127" s="13"/>
      <c r="N127" s="13"/>
      <c r="O127" s="13"/>
      <c r="P127" s="13"/>
      <c r="Q127" s="13"/>
      <c r="R127" s="13"/>
      <c r="S127" s="13"/>
      <c r="T127" s="13"/>
      <c r="U127" s="13"/>
      <c r="V127" s="13"/>
      <c r="W127" s="13"/>
      <c r="X127" s="13"/>
      <c r="Z127" s="66" t="b">
        <v>0</v>
      </c>
      <c r="AA127" s="68"/>
    </row>
    <row r="128" spans="1:31">
      <c r="A128" s="13"/>
      <c r="B128" s="39"/>
      <c r="C128" s="39"/>
      <c r="D128" s="13" t="s">
        <v>79</v>
      </c>
      <c r="E128" s="13"/>
      <c r="F128" s="13"/>
      <c r="G128" s="13"/>
      <c r="H128" s="13"/>
      <c r="I128" s="13"/>
      <c r="J128" s="39"/>
      <c r="K128" s="13"/>
      <c r="L128" s="13"/>
      <c r="M128" s="13"/>
      <c r="N128" s="13"/>
      <c r="O128" s="13"/>
      <c r="P128" s="13"/>
      <c r="Q128" s="13"/>
      <c r="R128" s="13"/>
      <c r="S128" s="13"/>
      <c r="T128" s="13"/>
      <c r="U128" s="13"/>
      <c r="V128" s="13"/>
      <c r="W128" s="13"/>
      <c r="X128" s="13"/>
      <c r="Z128" s="66" t="b">
        <v>0</v>
      </c>
      <c r="AA128" s="68"/>
    </row>
    <row r="129" spans="1:31">
      <c r="A129" s="13"/>
      <c r="B129" s="39"/>
      <c r="C129" s="39"/>
      <c r="D129" s="13" t="s">
        <v>80</v>
      </c>
      <c r="E129" s="13"/>
      <c r="F129" s="13"/>
      <c r="G129" s="13"/>
      <c r="H129" s="13"/>
      <c r="I129" s="13"/>
      <c r="J129" s="39"/>
      <c r="K129" s="13"/>
      <c r="L129" s="13"/>
      <c r="M129" s="13"/>
      <c r="N129" s="13"/>
      <c r="O129" s="13"/>
      <c r="P129" s="13"/>
      <c r="Q129" s="13"/>
      <c r="R129" s="13"/>
      <c r="S129" s="13"/>
      <c r="T129" s="13"/>
      <c r="U129" s="13"/>
      <c r="V129" s="13"/>
      <c r="W129" s="13"/>
      <c r="X129" s="13"/>
      <c r="Z129" s="66" t="b">
        <v>0</v>
      </c>
      <c r="AA129" s="68"/>
    </row>
    <row r="130" spans="1:31">
      <c r="A130" s="13"/>
      <c r="B130" s="13"/>
      <c r="C130" s="13"/>
      <c r="D130" s="13" t="s">
        <v>81</v>
      </c>
      <c r="E130" s="13"/>
      <c r="F130" s="13"/>
      <c r="G130" s="13"/>
      <c r="H130" s="13"/>
      <c r="I130" s="13"/>
      <c r="J130" s="13"/>
      <c r="K130" s="13"/>
      <c r="L130" s="13"/>
      <c r="M130" s="13"/>
      <c r="N130" s="13"/>
      <c r="O130" s="13"/>
      <c r="P130" s="13"/>
      <c r="Q130" s="13"/>
      <c r="R130" s="13"/>
      <c r="S130" s="13"/>
      <c r="T130" s="40"/>
      <c r="U130" s="38"/>
      <c r="V130" s="13"/>
      <c r="W130" s="13"/>
      <c r="X130" s="13"/>
      <c r="Y130" s="64" t="str">
        <f>+IF(B134="","回答済",IF(B134="回答不要","回答済","未回答あり"))</f>
        <v>未回答あり</v>
      </c>
      <c r="Z130" s="66">
        <f>COUNTIF(Z126:Z129,"true")</f>
        <v>0</v>
      </c>
      <c r="AA130" s="68"/>
    </row>
    <row r="131" spans="1:31">
      <c r="A131" s="13"/>
      <c r="B131" s="13"/>
      <c r="C131" s="13"/>
      <c r="D131" s="123"/>
      <c r="E131" s="124"/>
      <c r="F131" s="124"/>
      <c r="G131" s="124"/>
      <c r="H131" s="124"/>
      <c r="I131" s="124"/>
      <c r="J131" s="124"/>
      <c r="K131" s="124"/>
      <c r="L131" s="124"/>
      <c r="M131" s="124"/>
      <c r="N131" s="124"/>
      <c r="O131" s="124"/>
      <c r="P131" s="124"/>
      <c r="Q131" s="124"/>
      <c r="R131" s="124"/>
      <c r="S131" s="124"/>
      <c r="T131" s="125"/>
      <c r="U131" s="13"/>
      <c r="V131" s="13"/>
      <c r="W131" s="13"/>
      <c r="X131" s="13"/>
      <c r="AA131" s="68"/>
      <c r="AB131" s="68"/>
      <c r="AC131" s="68"/>
    </row>
    <row r="132" spans="1:31">
      <c r="A132" s="13"/>
      <c r="B132" s="13"/>
      <c r="C132" s="13"/>
      <c r="D132" s="126"/>
      <c r="E132" s="127"/>
      <c r="F132" s="127"/>
      <c r="G132" s="127"/>
      <c r="H132" s="127"/>
      <c r="I132" s="127"/>
      <c r="J132" s="127"/>
      <c r="K132" s="127"/>
      <c r="L132" s="127"/>
      <c r="M132" s="127"/>
      <c r="N132" s="127"/>
      <c r="O132" s="127"/>
      <c r="P132" s="127"/>
      <c r="Q132" s="127"/>
      <c r="R132" s="127"/>
      <c r="S132" s="127"/>
      <c r="T132" s="128"/>
      <c r="U132" s="13"/>
      <c r="V132" s="13"/>
      <c r="W132" s="13"/>
      <c r="X132" s="13"/>
      <c r="AA132" s="68"/>
      <c r="AB132" s="68"/>
      <c r="AC132" s="68"/>
    </row>
    <row r="133" spans="1:31">
      <c r="A133" s="13"/>
      <c r="B133" s="13"/>
      <c r="C133" s="13"/>
      <c r="D133" s="129"/>
      <c r="E133" s="130"/>
      <c r="F133" s="130"/>
      <c r="G133" s="130"/>
      <c r="H133" s="130"/>
      <c r="I133" s="130"/>
      <c r="J133" s="130"/>
      <c r="K133" s="130"/>
      <c r="L133" s="130"/>
      <c r="M133" s="130"/>
      <c r="N133" s="130"/>
      <c r="O133" s="130"/>
      <c r="P133" s="130"/>
      <c r="Q133" s="130"/>
      <c r="R133" s="130"/>
      <c r="S133" s="130"/>
      <c r="T133" s="131"/>
      <c r="U133" s="13"/>
      <c r="V133" s="13"/>
      <c r="W133" s="13"/>
      <c r="X133" s="13"/>
      <c r="AA133" s="68"/>
      <c r="AB133" s="68"/>
      <c r="AC133" s="68"/>
    </row>
    <row r="134" spans="1:31">
      <c r="A134" s="13"/>
      <c r="B134" s="23" t="str">
        <f>IF($Z$58=TRUE,"回答不要",IF(Z130=0,"未回答",IF(Z130&gt;=2,"エラー！！※選択は１つまで※",IF(D131="","未回答※理由を記入してください※",""))))</f>
        <v>未回答</v>
      </c>
      <c r="C134" s="25"/>
      <c r="D134" s="13"/>
      <c r="E134" s="13"/>
      <c r="F134" s="13"/>
      <c r="G134" s="13"/>
      <c r="H134" s="13"/>
      <c r="I134" s="13"/>
      <c r="J134" s="13"/>
      <c r="K134" s="13"/>
      <c r="L134" s="13"/>
      <c r="M134" s="13"/>
      <c r="N134" s="13"/>
      <c r="O134" s="13"/>
      <c r="P134" s="13"/>
      <c r="Q134" s="13"/>
      <c r="R134" s="13"/>
      <c r="S134" s="13"/>
      <c r="T134" s="13"/>
      <c r="U134" s="13"/>
      <c r="V134" s="13"/>
      <c r="W134" s="13"/>
      <c r="X134" s="13"/>
      <c r="AA134" s="68"/>
      <c r="AB134" s="68"/>
      <c r="AC134" s="68"/>
    </row>
    <row r="135" spans="1:31" s="24" customFormat="1" ht="19.5" customHeight="1">
      <c r="A135" s="31"/>
      <c r="B135" s="29" t="s">
        <v>108</v>
      </c>
      <c r="C135" s="29"/>
      <c r="D135" s="29" t="s">
        <v>109</v>
      </c>
      <c r="E135" s="30"/>
      <c r="F135" s="30"/>
      <c r="G135" s="30"/>
      <c r="H135" s="30"/>
      <c r="I135" s="30"/>
      <c r="J135" s="30"/>
      <c r="K135" s="30"/>
      <c r="L135" s="30"/>
      <c r="M135" s="30"/>
      <c r="N135" s="30"/>
      <c r="O135" s="30"/>
      <c r="P135" s="30"/>
      <c r="Q135" s="30"/>
      <c r="R135" s="30"/>
      <c r="S135" s="30"/>
      <c r="T135" s="30"/>
      <c r="U135" s="30"/>
      <c r="V135" s="30"/>
      <c r="W135" s="30"/>
      <c r="X135" s="30"/>
      <c r="Y135" s="68"/>
      <c r="Z135" s="69"/>
      <c r="AA135" s="68"/>
      <c r="AB135" s="68"/>
      <c r="AC135" s="68"/>
      <c r="AD135" s="68"/>
      <c r="AE135" s="68"/>
    </row>
    <row r="136" spans="1:31" s="24" customFormat="1" ht="19.5" customHeight="1">
      <c r="A136" s="13"/>
      <c r="B136" s="31"/>
      <c r="C136" s="29" t="s">
        <v>110</v>
      </c>
      <c r="D136" s="29"/>
      <c r="E136" s="29"/>
      <c r="F136" s="29"/>
      <c r="G136" s="29"/>
      <c r="H136" s="29"/>
      <c r="I136" s="29"/>
      <c r="J136" s="29"/>
      <c r="K136" s="29"/>
      <c r="L136" s="29"/>
      <c r="M136" s="29"/>
      <c r="N136" s="29"/>
      <c r="O136" s="29"/>
      <c r="P136" s="29"/>
      <c r="Q136" s="29"/>
      <c r="R136" s="29"/>
      <c r="S136" s="29"/>
      <c r="T136" s="29"/>
      <c r="U136" s="29"/>
      <c r="V136" s="29"/>
      <c r="W136" s="29"/>
      <c r="X136" s="29"/>
      <c r="Y136" s="68"/>
      <c r="Z136" s="69"/>
      <c r="AA136" s="68"/>
      <c r="AB136" s="68"/>
      <c r="AC136" s="68"/>
      <c r="AD136" s="68"/>
      <c r="AE136" s="68"/>
    </row>
    <row r="137" spans="1:31" s="24" customFormat="1" ht="19.5" customHeight="1">
      <c r="A137" s="13"/>
      <c r="B137" s="13"/>
      <c r="C137" s="13" t="s">
        <v>112</v>
      </c>
      <c r="D137" s="13"/>
      <c r="E137" s="13"/>
      <c r="F137" s="13"/>
      <c r="G137" s="13"/>
      <c r="H137" s="13"/>
      <c r="I137" s="13"/>
      <c r="J137" s="13"/>
      <c r="K137" s="13"/>
      <c r="L137" s="13"/>
      <c r="M137" s="13"/>
      <c r="N137" s="13"/>
      <c r="O137" s="13"/>
      <c r="P137" s="13"/>
      <c r="Q137" s="13"/>
      <c r="R137" s="13"/>
      <c r="S137" s="13"/>
      <c r="T137" s="13"/>
      <c r="U137" s="13"/>
      <c r="V137" s="13"/>
      <c r="W137" s="13"/>
      <c r="X137" s="13"/>
      <c r="Y137" s="68"/>
      <c r="Z137" s="69"/>
      <c r="AA137" s="68"/>
      <c r="AB137" s="68"/>
      <c r="AC137" s="68"/>
      <c r="AD137" s="68"/>
      <c r="AE137" s="68"/>
    </row>
    <row r="138" spans="1:31" s="24" customFormat="1" ht="19.5" customHeight="1">
      <c r="A138" s="13"/>
      <c r="B138" s="13"/>
      <c r="C138" s="13" t="s">
        <v>115</v>
      </c>
      <c r="D138" s="13"/>
      <c r="E138" s="13"/>
      <c r="F138" s="13"/>
      <c r="G138" s="13"/>
      <c r="H138" s="13"/>
      <c r="I138" s="13"/>
      <c r="J138" s="13"/>
      <c r="K138" s="13"/>
      <c r="L138" s="13"/>
      <c r="M138" s="13"/>
      <c r="N138" s="13"/>
      <c r="O138" s="13"/>
      <c r="P138" s="13"/>
      <c r="Q138" s="13"/>
      <c r="R138" s="13"/>
      <c r="S138" s="13"/>
      <c r="T138" s="13"/>
      <c r="U138" s="13"/>
      <c r="V138" s="13"/>
      <c r="W138" s="13"/>
      <c r="X138" s="13"/>
      <c r="Y138" s="68"/>
      <c r="Z138" s="69"/>
      <c r="AA138" s="66"/>
      <c r="AB138" s="68"/>
      <c r="AC138" s="68"/>
      <c r="AD138" s="68"/>
      <c r="AE138" s="68"/>
    </row>
    <row r="139" spans="1:31" s="24" customFormat="1" ht="19.5" customHeight="1">
      <c r="A139" s="13"/>
      <c r="B139" s="13"/>
      <c r="C139" s="32" t="s">
        <v>66</v>
      </c>
      <c r="D139" s="33"/>
      <c r="E139" s="33"/>
      <c r="F139" s="33"/>
      <c r="G139" s="33"/>
      <c r="H139" s="33"/>
      <c r="I139" s="33"/>
      <c r="J139" s="34"/>
      <c r="K139" s="114"/>
      <c r="L139" s="115"/>
      <c r="M139" s="116"/>
      <c r="N139" s="13"/>
      <c r="O139" s="13"/>
      <c r="P139" s="13"/>
      <c r="Q139" s="13"/>
      <c r="R139" s="13"/>
      <c r="S139" s="13"/>
      <c r="T139" s="13"/>
      <c r="U139" s="13"/>
      <c r="V139" s="13"/>
      <c r="W139" s="13"/>
      <c r="X139" s="13"/>
      <c r="Y139" s="68"/>
      <c r="Z139" s="69">
        <f>+K139</f>
        <v>0</v>
      </c>
      <c r="AA139" s="66"/>
      <c r="AB139" s="68"/>
      <c r="AC139" s="68"/>
      <c r="AD139" s="68"/>
      <c r="AE139" s="68"/>
    </row>
    <row r="140" spans="1:31" s="24" customFormat="1" ht="19.5" customHeight="1">
      <c r="A140" s="13"/>
      <c r="B140" s="13"/>
      <c r="C140" s="32" t="s">
        <v>67</v>
      </c>
      <c r="D140" s="33"/>
      <c r="E140" s="33"/>
      <c r="F140" s="33"/>
      <c r="G140" s="33"/>
      <c r="H140" s="33"/>
      <c r="I140" s="33"/>
      <c r="J140" s="34"/>
      <c r="K140" s="117"/>
      <c r="L140" s="118"/>
      <c r="M140" s="119"/>
      <c r="N140" s="13"/>
      <c r="O140" s="13"/>
      <c r="P140" s="13"/>
      <c r="Q140" s="13"/>
      <c r="R140" s="13"/>
      <c r="S140" s="13"/>
      <c r="T140" s="13"/>
      <c r="U140" s="13"/>
      <c r="V140" s="13"/>
      <c r="W140" s="13"/>
      <c r="X140" s="13"/>
      <c r="Y140" s="68"/>
      <c r="Z140" s="69">
        <f t="shared" ref="Z140" si="4">+K140</f>
        <v>0</v>
      </c>
      <c r="AA140" s="66"/>
      <c r="AB140" s="68"/>
      <c r="AC140" s="68"/>
      <c r="AD140" s="68"/>
      <c r="AE140" s="68"/>
    </row>
    <row r="141" spans="1:31" s="24" customFormat="1" ht="19.5" customHeight="1">
      <c r="A141" s="13"/>
      <c r="B141" s="13"/>
      <c r="C141" s="35" t="s">
        <v>68</v>
      </c>
      <c r="D141" s="36"/>
      <c r="E141" s="36"/>
      <c r="F141" s="36"/>
      <c r="G141" s="36"/>
      <c r="H141" s="36"/>
      <c r="I141" s="36"/>
      <c r="J141" s="37"/>
      <c r="K141" s="122" t="str">
        <f>IF(K140="","入力待ち",IF(K139="","入力待ち",ROUND(K140/K139,1)))</f>
        <v>入力待ち</v>
      </c>
      <c r="L141" s="122"/>
      <c r="M141" s="122"/>
      <c r="N141" s="13" t="s">
        <v>69</v>
      </c>
      <c r="O141" s="13"/>
      <c r="P141" s="13"/>
      <c r="Q141" s="13"/>
      <c r="R141" s="13"/>
      <c r="S141" s="13"/>
      <c r="T141" s="13"/>
      <c r="U141" s="13"/>
      <c r="V141" s="13"/>
      <c r="W141" s="13"/>
      <c r="X141" s="13"/>
      <c r="Y141" s="68"/>
      <c r="Z141" s="69"/>
      <c r="AA141" s="66"/>
      <c r="AB141" s="68"/>
      <c r="AC141" s="68"/>
      <c r="AD141" s="68"/>
      <c r="AE141" s="68"/>
    </row>
    <row r="142" spans="1:31" s="24" customFormat="1" ht="19.5" customHeight="1">
      <c r="A142" s="13"/>
      <c r="B142" s="25" t="str">
        <f>IF($Z$58=TRUE,"回答不要",IF(K141="入力待ち","未回答",""))</f>
        <v>未回答</v>
      </c>
      <c r="C142" s="13"/>
      <c r="D142" s="13"/>
      <c r="E142" s="13"/>
      <c r="F142" s="13"/>
      <c r="G142" s="13"/>
      <c r="H142" s="13"/>
      <c r="I142" s="13"/>
      <c r="J142" s="13"/>
      <c r="K142" s="38"/>
      <c r="L142" s="38"/>
      <c r="M142" s="38"/>
      <c r="N142" s="13"/>
      <c r="O142" s="13"/>
      <c r="P142" s="13"/>
      <c r="Q142" s="13"/>
      <c r="R142" s="13"/>
      <c r="S142" s="13"/>
      <c r="T142" s="13"/>
      <c r="U142" s="13"/>
      <c r="V142" s="13"/>
      <c r="W142" s="13"/>
      <c r="X142" s="13"/>
      <c r="Y142" s="68" t="str">
        <f>+IF(B142="","回答済",IF(B142="回答不要","回答済","未回答あり"))</f>
        <v>未回答あり</v>
      </c>
      <c r="Z142" s="69"/>
      <c r="AA142" s="66"/>
      <c r="AB142" s="68"/>
      <c r="AC142" s="68"/>
      <c r="AD142" s="68"/>
      <c r="AE142" s="68"/>
    </row>
    <row r="143" spans="1:31" s="24" customFormat="1" ht="19.5" customHeight="1">
      <c r="A143" s="13"/>
      <c r="B143" s="31"/>
      <c r="C143" s="29" t="s">
        <v>70</v>
      </c>
      <c r="D143" s="29"/>
      <c r="E143" s="29"/>
      <c r="F143" s="29"/>
      <c r="G143" s="29"/>
      <c r="H143" s="29"/>
      <c r="I143" s="29"/>
      <c r="J143" s="29"/>
      <c r="K143" s="29"/>
      <c r="L143" s="29"/>
      <c r="M143" s="29"/>
      <c r="N143" s="29"/>
      <c r="O143" s="29"/>
      <c r="P143" s="29"/>
      <c r="Q143" s="29"/>
      <c r="R143" s="29"/>
      <c r="S143" s="29"/>
      <c r="T143" s="29"/>
      <c r="U143" s="29"/>
      <c r="V143" s="29"/>
      <c r="W143" s="29"/>
      <c r="X143" s="29"/>
      <c r="Y143" s="68"/>
      <c r="Z143" s="69"/>
      <c r="AA143" s="66"/>
      <c r="AB143" s="68"/>
      <c r="AC143" s="68"/>
      <c r="AD143" s="68"/>
      <c r="AE143" s="68"/>
    </row>
    <row r="144" spans="1:31" s="24" customFormat="1" ht="19.5" customHeight="1">
      <c r="A144" s="13"/>
      <c r="B144" s="13"/>
      <c r="C144" s="13" t="s">
        <v>113</v>
      </c>
      <c r="D144" s="13"/>
      <c r="E144" s="13"/>
      <c r="F144" s="13"/>
      <c r="G144" s="13"/>
      <c r="H144" s="13"/>
      <c r="I144" s="13"/>
      <c r="J144" s="13"/>
      <c r="K144" s="13"/>
      <c r="L144" s="13"/>
      <c r="M144" s="13"/>
      <c r="N144" s="13"/>
      <c r="O144" s="13"/>
      <c r="P144" s="13"/>
      <c r="Q144" s="13"/>
      <c r="R144" s="13"/>
      <c r="S144" s="13"/>
      <c r="T144" s="13"/>
      <c r="U144" s="13"/>
      <c r="V144" s="13"/>
      <c r="W144" s="13"/>
      <c r="X144" s="13"/>
      <c r="Y144" s="68"/>
      <c r="Z144" s="69"/>
      <c r="AA144" s="66"/>
      <c r="AB144" s="68"/>
      <c r="AC144" s="68"/>
      <c r="AD144" s="68"/>
      <c r="AE144" s="68"/>
    </row>
    <row r="145" spans="1:31" s="24" customFormat="1" ht="19.5" customHeight="1">
      <c r="A145" s="13"/>
      <c r="B145" s="13"/>
      <c r="C145" s="13" t="s">
        <v>114</v>
      </c>
      <c r="D145" s="13"/>
      <c r="E145" s="13"/>
      <c r="F145" s="13"/>
      <c r="G145" s="13"/>
      <c r="H145" s="13"/>
      <c r="I145" s="13"/>
      <c r="J145" s="13"/>
      <c r="K145" s="13"/>
      <c r="L145" s="13"/>
      <c r="M145" s="13"/>
      <c r="N145" s="13"/>
      <c r="O145" s="13"/>
      <c r="P145" s="13"/>
      <c r="Q145" s="13"/>
      <c r="R145" s="13"/>
      <c r="S145" s="13"/>
      <c r="T145" s="13"/>
      <c r="U145" s="13"/>
      <c r="V145" s="13"/>
      <c r="W145" s="13"/>
      <c r="X145" s="13"/>
      <c r="Y145" s="68"/>
      <c r="Z145" s="69"/>
      <c r="AA145" s="66"/>
      <c r="AB145" s="68"/>
      <c r="AC145" s="68"/>
      <c r="AD145" s="68"/>
      <c r="AE145" s="68"/>
    </row>
    <row r="146" spans="1:31" s="24" customFormat="1" ht="19.5" customHeight="1">
      <c r="A146" s="13"/>
      <c r="B146" s="13"/>
      <c r="C146" s="13" t="s">
        <v>145</v>
      </c>
      <c r="D146" s="13"/>
      <c r="E146" s="13"/>
      <c r="F146" s="13"/>
      <c r="G146" s="13"/>
      <c r="H146" s="13"/>
      <c r="I146" s="13"/>
      <c r="J146" s="13"/>
      <c r="K146" s="13"/>
      <c r="L146" s="13"/>
      <c r="M146" s="13"/>
      <c r="N146" s="13"/>
      <c r="O146" s="13"/>
      <c r="P146" s="13"/>
      <c r="Q146" s="13"/>
      <c r="R146" s="13"/>
      <c r="S146" s="13"/>
      <c r="T146" s="13"/>
      <c r="U146" s="13"/>
      <c r="V146" s="13"/>
      <c r="W146" s="13"/>
      <c r="X146" s="13"/>
      <c r="Y146" s="68"/>
      <c r="Z146" s="69"/>
      <c r="AA146" s="66"/>
      <c r="AB146" s="68"/>
      <c r="AC146" s="68"/>
      <c r="AD146" s="68"/>
      <c r="AE146" s="68"/>
    </row>
    <row r="147" spans="1:31" s="24" customFormat="1" ht="19.5" customHeight="1">
      <c r="A147" s="13"/>
      <c r="B147" s="13"/>
      <c r="C147" s="32" t="s">
        <v>71</v>
      </c>
      <c r="D147" s="33"/>
      <c r="E147" s="33"/>
      <c r="F147" s="33"/>
      <c r="G147" s="33"/>
      <c r="H147" s="33"/>
      <c r="I147" s="33"/>
      <c r="J147" s="34"/>
      <c r="K147" s="114"/>
      <c r="L147" s="115"/>
      <c r="M147" s="116"/>
      <c r="N147" s="13"/>
      <c r="O147" s="13"/>
      <c r="P147" s="13"/>
      <c r="Q147" s="13"/>
      <c r="R147" s="13"/>
      <c r="S147" s="13"/>
      <c r="T147" s="13"/>
      <c r="U147" s="13"/>
      <c r="V147" s="13"/>
      <c r="W147" s="13"/>
      <c r="X147" s="13"/>
      <c r="Y147" s="68"/>
      <c r="Z147" s="69">
        <f t="shared" ref="Z147" si="5">+K147</f>
        <v>0</v>
      </c>
      <c r="AA147" s="66"/>
      <c r="AB147" s="66"/>
      <c r="AC147" s="66"/>
      <c r="AD147" s="68"/>
      <c r="AE147" s="68"/>
    </row>
    <row r="148" spans="1:31" s="24" customFormat="1" ht="19.5" customHeight="1">
      <c r="A148" s="13"/>
      <c r="B148" s="13"/>
      <c r="C148" s="32" t="s">
        <v>72</v>
      </c>
      <c r="D148" s="33"/>
      <c r="E148" s="33"/>
      <c r="F148" s="33"/>
      <c r="G148" s="33"/>
      <c r="H148" s="33"/>
      <c r="I148" s="33"/>
      <c r="J148" s="34"/>
      <c r="K148" s="117"/>
      <c r="L148" s="118"/>
      <c r="M148" s="119"/>
      <c r="N148" s="13"/>
      <c r="O148" s="13"/>
      <c r="P148" s="13"/>
      <c r="Q148" s="13"/>
      <c r="R148" s="13"/>
      <c r="S148" s="13"/>
      <c r="T148" s="13"/>
      <c r="U148" s="13"/>
      <c r="V148" s="13"/>
      <c r="W148" s="13"/>
      <c r="X148" s="13"/>
      <c r="Y148" s="68"/>
      <c r="Z148" s="69">
        <f>+K148</f>
        <v>0</v>
      </c>
      <c r="AA148" s="68"/>
      <c r="AB148" s="66"/>
      <c r="AC148" s="66"/>
      <c r="AD148" s="68"/>
      <c r="AE148" s="68"/>
    </row>
    <row r="149" spans="1:31" s="24" customFormat="1" ht="19.5" customHeight="1">
      <c r="A149" s="13"/>
      <c r="B149" s="13"/>
      <c r="C149" s="35" t="s">
        <v>73</v>
      </c>
      <c r="D149" s="36"/>
      <c r="E149" s="36"/>
      <c r="F149" s="36"/>
      <c r="G149" s="36"/>
      <c r="H149" s="36"/>
      <c r="I149" s="36"/>
      <c r="J149" s="37"/>
      <c r="K149" s="122" t="str">
        <f>IF(K147="","入力待ち",IF(K148="","入力待ち",IF(K147="","入力待ち",ROUND(K148/K147,1))))</f>
        <v>入力待ち</v>
      </c>
      <c r="L149" s="122"/>
      <c r="M149" s="122"/>
      <c r="N149" s="13" t="s">
        <v>69</v>
      </c>
      <c r="O149" s="13"/>
      <c r="P149" s="13"/>
      <c r="Q149" s="13"/>
      <c r="R149" s="13"/>
      <c r="S149" s="13"/>
      <c r="T149" s="13"/>
      <c r="U149" s="13"/>
      <c r="V149" s="13"/>
      <c r="W149" s="13"/>
      <c r="X149" s="13"/>
      <c r="Y149" s="68"/>
      <c r="Z149" s="69" t="str">
        <f>+K149</f>
        <v>入力待ち</v>
      </c>
      <c r="AA149" s="68"/>
      <c r="AB149" s="66"/>
      <c r="AC149" s="66"/>
      <c r="AD149" s="68"/>
      <c r="AE149" s="68"/>
    </row>
    <row r="150" spans="1:31" s="24" customFormat="1" ht="19.5" customHeight="1">
      <c r="A150" s="13"/>
      <c r="B150" s="25" t="str">
        <f>IF($Z$58=TRUE,"回答不要",IF(K149="入力待ち","未回答",""))</f>
        <v>未回答</v>
      </c>
      <c r="C150" s="13"/>
      <c r="D150" s="13"/>
      <c r="E150" s="13"/>
      <c r="F150" s="13"/>
      <c r="G150" s="13"/>
      <c r="H150" s="13"/>
      <c r="I150" s="13"/>
      <c r="J150" s="13"/>
      <c r="K150" s="13"/>
      <c r="L150" s="13"/>
      <c r="M150" s="13"/>
      <c r="N150" s="13"/>
      <c r="O150" s="13"/>
      <c r="P150" s="13"/>
      <c r="Q150" s="13"/>
      <c r="R150" s="13"/>
      <c r="S150" s="13"/>
      <c r="T150" s="13"/>
      <c r="U150" s="13"/>
      <c r="V150" s="13"/>
      <c r="W150" s="13"/>
      <c r="X150" s="13"/>
      <c r="Y150" s="68" t="str">
        <f>+IF(B150="","回答済",IF(B150="回答不要","回答済","未回答あり"))</f>
        <v>未回答あり</v>
      </c>
      <c r="Z150" s="69"/>
      <c r="AA150" s="68"/>
      <c r="AB150" s="66"/>
      <c r="AC150" s="66"/>
      <c r="AD150" s="68"/>
      <c r="AE150" s="68"/>
    </row>
    <row r="151" spans="1:31">
      <c r="A151" s="13"/>
      <c r="C151" s="29" t="s">
        <v>111</v>
      </c>
      <c r="D151" s="29"/>
      <c r="E151" s="29"/>
      <c r="F151" s="29"/>
      <c r="G151" s="29"/>
      <c r="H151" s="29"/>
      <c r="I151" s="29"/>
      <c r="J151" s="29"/>
      <c r="K151" s="29"/>
      <c r="L151" s="29"/>
      <c r="M151" s="29"/>
      <c r="N151" s="29"/>
      <c r="O151" s="29"/>
      <c r="P151" s="29"/>
      <c r="Q151" s="29"/>
      <c r="R151" s="29"/>
      <c r="S151" s="29"/>
      <c r="T151" s="29"/>
      <c r="U151" s="29"/>
      <c r="V151" s="29"/>
      <c r="W151" s="29"/>
      <c r="X151" s="29"/>
      <c r="AA151" s="68"/>
    </row>
    <row r="152" spans="1:31">
      <c r="A152" s="13"/>
      <c r="B152" s="39"/>
      <c r="C152" s="39"/>
      <c r="D152" s="13" t="s">
        <v>77</v>
      </c>
      <c r="E152" s="13"/>
      <c r="F152" s="13"/>
      <c r="G152" s="13"/>
      <c r="H152" s="13"/>
      <c r="I152" s="13"/>
      <c r="J152" s="39"/>
      <c r="K152" s="13"/>
      <c r="L152" s="13"/>
      <c r="M152" s="13"/>
      <c r="N152" s="13"/>
      <c r="O152" s="13"/>
      <c r="P152" s="13"/>
      <c r="Q152" s="13"/>
      <c r="R152" s="13"/>
      <c r="S152" s="13"/>
      <c r="T152" s="13"/>
      <c r="U152" s="13"/>
      <c r="V152" s="13"/>
      <c r="W152" s="13"/>
      <c r="X152" s="13"/>
      <c r="Z152" s="66" t="b">
        <v>0</v>
      </c>
      <c r="AA152" s="68"/>
    </row>
    <row r="153" spans="1:31">
      <c r="A153" s="13"/>
      <c r="B153" s="39"/>
      <c r="C153" s="39"/>
      <c r="D153" s="13" t="s">
        <v>78</v>
      </c>
      <c r="E153" s="13"/>
      <c r="F153" s="13"/>
      <c r="G153" s="13"/>
      <c r="H153" s="13"/>
      <c r="I153" s="13"/>
      <c r="J153" s="39"/>
      <c r="K153" s="13"/>
      <c r="L153" s="13"/>
      <c r="M153" s="13"/>
      <c r="N153" s="13"/>
      <c r="O153" s="13"/>
      <c r="P153" s="13"/>
      <c r="Q153" s="13"/>
      <c r="R153" s="13"/>
      <c r="S153" s="13"/>
      <c r="T153" s="13"/>
      <c r="U153" s="13"/>
      <c r="V153" s="13"/>
      <c r="W153" s="13"/>
      <c r="X153" s="13"/>
      <c r="Z153" s="66" t="b">
        <v>0</v>
      </c>
      <c r="AA153" s="68"/>
    </row>
    <row r="154" spans="1:31">
      <c r="A154" s="13"/>
      <c r="B154" s="39"/>
      <c r="C154" s="39"/>
      <c r="D154" s="13" t="s">
        <v>79</v>
      </c>
      <c r="E154" s="13"/>
      <c r="F154" s="13"/>
      <c r="G154" s="13"/>
      <c r="H154" s="13"/>
      <c r="I154" s="13"/>
      <c r="J154" s="39"/>
      <c r="K154" s="13"/>
      <c r="L154" s="13"/>
      <c r="M154" s="13"/>
      <c r="N154" s="13"/>
      <c r="O154" s="13"/>
      <c r="P154" s="13"/>
      <c r="Q154" s="13"/>
      <c r="R154" s="13"/>
      <c r="S154" s="13"/>
      <c r="T154" s="13"/>
      <c r="U154" s="13"/>
      <c r="V154" s="13"/>
      <c r="W154" s="13"/>
      <c r="X154" s="13"/>
      <c r="Z154" s="66" t="b">
        <v>0</v>
      </c>
      <c r="AA154" s="68"/>
    </row>
    <row r="155" spans="1:31">
      <c r="A155" s="13"/>
      <c r="B155" s="39"/>
      <c r="C155" s="39"/>
      <c r="D155" s="13" t="s">
        <v>80</v>
      </c>
      <c r="E155" s="13"/>
      <c r="F155" s="13"/>
      <c r="G155" s="13"/>
      <c r="H155" s="13"/>
      <c r="I155" s="13"/>
      <c r="J155" s="39"/>
      <c r="K155" s="13"/>
      <c r="L155" s="13"/>
      <c r="M155" s="13"/>
      <c r="N155" s="13"/>
      <c r="O155" s="13"/>
      <c r="P155" s="13"/>
      <c r="Q155" s="13"/>
      <c r="R155" s="13"/>
      <c r="S155" s="13"/>
      <c r="T155" s="13"/>
      <c r="U155" s="13"/>
      <c r="V155" s="13"/>
      <c r="W155" s="13"/>
      <c r="X155" s="13"/>
      <c r="Z155" s="66" t="b">
        <v>0</v>
      </c>
      <c r="AA155" s="68"/>
    </row>
    <row r="156" spans="1:31">
      <c r="A156" s="13"/>
      <c r="B156" s="13"/>
      <c r="C156" s="13"/>
      <c r="D156" s="13" t="s">
        <v>81</v>
      </c>
      <c r="E156" s="13"/>
      <c r="F156" s="13"/>
      <c r="G156" s="13"/>
      <c r="H156" s="13"/>
      <c r="I156" s="13"/>
      <c r="J156" s="13"/>
      <c r="K156" s="13"/>
      <c r="L156" s="13"/>
      <c r="M156" s="13"/>
      <c r="N156" s="13"/>
      <c r="O156" s="13"/>
      <c r="P156" s="13"/>
      <c r="Q156" s="13"/>
      <c r="R156" s="13"/>
      <c r="S156" s="13"/>
      <c r="T156" s="40"/>
      <c r="U156" s="38"/>
      <c r="V156" s="13"/>
      <c r="W156" s="13"/>
      <c r="X156" s="13"/>
      <c r="Y156" s="64" t="str">
        <f>+IF(B160="","回答済",IF(B160="回答不要","回答済","未回答あり"))</f>
        <v>未回答あり</v>
      </c>
      <c r="Z156" s="66">
        <f>COUNTIF(Z152:Z155,"true")</f>
        <v>0</v>
      </c>
      <c r="AA156" s="68"/>
    </row>
    <row r="157" spans="1:31">
      <c r="A157" s="13"/>
      <c r="B157" s="13"/>
      <c r="C157" s="13"/>
      <c r="D157" s="123"/>
      <c r="E157" s="124"/>
      <c r="F157" s="124"/>
      <c r="G157" s="124"/>
      <c r="H157" s="124"/>
      <c r="I157" s="124"/>
      <c r="J157" s="124"/>
      <c r="K157" s="124"/>
      <c r="L157" s="124"/>
      <c r="M157" s="124"/>
      <c r="N157" s="124"/>
      <c r="O157" s="124"/>
      <c r="P157" s="124"/>
      <c r="Q157" s="124"/>
      <c r="R157" s="124"/>
      <c r="S157" s="124"/>
      <c r="T157" s="125"/>
      <c r="U157" s="13"/>
      <c r="V157" s="13"/>
      <c r="W157" s="13"/>
      <c r="X157" s="13"/>
      <c r="AA157" s="68"/>
      <c r="AB157" s="68"/>
      <c r="AC157" s="68"/>
    </row>
    <row r="158" spans="1:31">
      <c r="A158" s="13"/>
      <c r="B158" s="13"/>
      <c r="C158" s="13"/>
      <c r="D158" s="126"/>
      <c r="E158" s="127"/>
      <c r="F158" s="127"/>
      <c r="G158" s="127"/>
      <c r="H158" s="127"/>
      <c r="I158" s="127"/>
      <c r="J158" s="127"/>
      <c r="K158" s="127"/>
      <c r="L158" s="127"/>
      <c r="M158" s="127"/>
      <c r="N158" s="127"/>
      <c r="O158" s="127"/>
      <c r="P158" s="127"/>
      <c r="Q158" s="127"/>
      <c r="R158" s="127"/>
      <c r="S158" s="127"/>
      <c r="T158" s="128"/>
      <c r="U158" s="13"/>
      <c r="V158" s="13"/>
      <c r="W158" s="13"/>
      <c r="X158" s="13"/>
      <c r="AA158" s="68"/>
      <c r="AB158" s="68"/>
      <c r="AC158" s="68"/>
    </row>
    <row r="159" spans="1:31">
      <c r="A159" s="13"/>
      <c r="B159" s="13"/>
      <c r="C159" s="13"/>
      <c r="D159" s="129"/>
      <c r="E159" s="130"/>
      <c r="F159" s="130"/>
      <c r="G159" s="130"/>
      <c r="H159" s="130"/>
      <c r="I159" s="130"/>
      <c r="J159" s="130"/>
      <c r="K159" s="130"/>
      <c r="L159" s="130"/>
      <c r="M159" s="130"/>
      <c r="N159" s="130"/>
      <c r="O159" s="130"/>
      <c r="P159" s="130"/>
      <c r="Q159" s="130"/>
      <c r="R159" s="130"/>
      <c r="S159" s="130"/>
      <c r="T159" s="131"/>
      <c r="U159" s="13"/>
      <c r="V159" s="13"/>
      <c r="W159" s="13"/>
      <c r="X159" s="13"/>
      <c r="AA159" s="68"/>
      <c r="AB159" s="68"/>
      <c r="AC159" s="68"/>
    </row>
    <row r="160" spans="1:31">
      <c r="A160" s="13"/>
      <c r="B160" s="23" t="str">
        <f>IF($Z$58=TRUE,"回答不要",IF(Z156=0,"未回答",IF(Z156&gt;=2,"エラー！！※選択は１つまで※",IF(D157="","未回答※理由を記入してください※",""))))</f>
        <v>未回答</v>
      </c>
      <c r="C160" s="25"/>
      <c r="D160" s="13"/>
      <c r="E160" s="13"/>
      <c r="F160" s="13"/>
      <c r="G160" s="13"/>
      <c r="H160" s="13"/>
      <c r="I160" s="13"/>
      <c r="J160" s="13"/>
      <c r="K160" s="13"/>
      <c r="L160" s="13"/>
      <c r="M160" s="13"/>
      <c r="N160" s="13"/>
      <c r="O160" s="13"/>
      <c r="P160" s="13"/>
      <c r="Q160" s="13"/>
      <c r="R160" s="13"/>
      <c r="S160" s="13"/>
      <c r="T160" s="13"/>
      <c r="U160" s="13"/>
      <c r="V160" s="13"/>
      <c r="W160" s="13"/>
      <c r="X160" s="13"/>
      <c r="AA160" s="68"/>
      <c r="AB160" s="68"/>
      <c r="AC160" s="68"/>
    </row>
    <row r="161" spans="1:31" s="24" customFormat="1" ht="19.5" customHeight="1">
      <c r="A161" s="31"/>
      <c r="B161" s="29" t="s">
        <v>116</v>
      </c>
      <c r="C161" s="29"/>
      <c r="D161" s="29" t="s">
        <v>117</v>
      </c>
      <c r="E161" s="30"/>
      <c r="F161" s="30"/>
      <c r="G161" s="30"/>
      <c r="H161" s="30"/>
      <c r="I161" s="30"/>
      <c r="J161" s="30"/>
      <c r="K161" s="30"/>
      <c r="L161" s="30"/>
      <c r="M161" s="30"/>
      <c r="N161" s="30"/>
      <c r="O161" s="30"/>
      <c r="P161" s="30"/>
      <c r="Q161" s="30"/>
      <c r="R161" s="30"/>
      <c r="S161" s="30"/>
      <c r="T161" s="30"/>
      <c r="U161" s="30"/>
      <c r="V161" s="30"/>
      <c r="W161" s="30"/>
      <c r="X161" s="30"/>
      <c r="Y161" s="68"/>
      <c r="Z161" s="69"/>
      <c r="AA161" s="68"/>
      <c r="AB161" s="68"/>
      <c r="AC161" s="68"/>
      <c r="AD161" s="68"/>
      <c r="AE161" s="68"/>
    </row>
    <row r="162" spans="1:31" s="24" customFormat="1" ht="19.5" customHeight="1">
      <c r="A162" s="31"/>
      <c r="B162" s="29"/>
      <c r="C162" s="29"/>
      <c r="D162" s="29" t="s">
        <v>118</v>
      </c>
      <c r="E162" s="30"/>
      <c r="F162" s="30"/>
      <c r="G162" s="30"/>
      <c r="H162" s="30"/>
      <c r="I162" s="30"/>
      <c r="J162" s="30"/>
      <c r="K162" s="30"/>
      <c r="L162" s="30"/>
      <c r="M162" s="30"/>
      <c r="N162" s="30"/>
      <c r="O162" s="30"/>
      <c r="P162" s="30"/>
      <c r="Q162" s="30"/>
      <c r="R162" s="30"/>
      <c r="S162" s="30"/>
      <c r="T162" s="30"/>
      <c r="U162" s="30"/>
      <c r="V162" s="30"/>
      <c r="W162" s="30"/>
      <c r="X162" s="30"/>
      <c r="Y162" s="68"/>
      <c r="Z162" s="69"/>
      <c r="AA162" s="66"/>
      <c r="AB162" s="68"/>
      <c r="AC162" s="68"/>
      <c r="AD162" s="68"/>
      <c r="AE162" s="68"/>
    </row>
    <row r="163" spans="1:31" s="24" customFormat="1" ht="19.5" customHeight="1">
      <c r="A163" s="13"/>
      <c r="B163" s="31"/>
      <c r="C163" s="29" t="s">
        <v>110</v>
      </c>
      <c r="D163" s="29"/>
      <c r="E163" s="29"/>
      <c r="F163" s="29"/>
      <c r="G163" s="29"/>
      <c r="H163" s="29"/>
      <c r="I163" s="29"/>
      <c r="J163" s="29"/>
      <c r="K163" s="29"/>
      <c r="L163" s="29"/>
      <c r="M163" s="29"/>
      <c r="N163" s="29"/>
      <c r="O163" s="29"/>
      <c r="P163" s="29"/>
      <c r="Q163" s="29"/>
      <c r="R163" s="29"/>
      <c r="S163" s="29"/>
      <c r="T163" s="29"/>
      <c r="U163" s="29"/>
      <c r="V163" s="29"/>
      <c r="W163" s="29"/>
      <c r="X163" s="29"/>
      <c r="Y163" s="68"/>
      <c r="Z163" s="69"/>
      <c r="AA163" s="66"/>
      <c r="AB163" s="68"/>
      <c r="AC163" s="68"/>
      <c r="AD163" s="68"/>
      <c r="AE163" s="68"/>
    </row>
    <row r="164" spans="1:31" s="24" customFormat="1" ht="19.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68"/>
      <c r="Z164" s="69"/>
      <c r="AA164" s="66"/>
      <c r="AB164" s="68"/>
      <c r="AC164" s="68"/>
      <c r="AD164" s="68"/>
      <c r="AE164" s="68"/>
    </row>
    <row r="165" spans="1:31" s="24" customFormat="1" ht="19.5" customHeight="1">
      <c r="A165" s="13"/>
      <c r="B165" s="13"/>
      <c r="C165" s="32" t="s">
        <v>66</v>
      </c>
      <c r="D165" s="33"/>
      <c r="E165" s="33"/>
      <c r="F165" s="33"/>
      <c r="G165" s="33"/>
      <c r="H165" s="33"/>
      <c r="I165" s="33"/>
      <c r="J165" s="34"/>
      <c r="K165" s="114"/>
      <c r="L165" s="115"/>
      <c r="M165" s="116"/>
      <c r="N165" s="13"/>
      <c r="O165" s="13"/>
      <c r="P165" s="13"/>
      <c r="Q165" s="13"/>
      <c r="R165" s="13"/>
      <c r="S165" s="13"/>
      <c r="T165" s="13"/>
      <c r="U165" s="13"/>
      <c r="V165" s="13"/>
      <c r="W165" s="13"/>
      <c r="X165" s="13"/>
      <c r="Y165" s="68"/>
      <c r="Z165" s="69">
        <f>+K165</f>
        <v>0</v>
      </c>
      <c r="AA165" s="66"/>
      <c r="AB165" s="68"/>
      <c r="AC165" s="68"/>
      <c r="AD165" s="68"/>
      <c r="AE165" s="68"/>
    </row>
    <row r="166" spans="1:31" s="24" customFormat="1" ht="19.5" customHeight="1">
      <c r="A166" s="13"/>
      <c r="B166" s="13"/>
      <c r="C166" s="32" t="s">
        <v>67</v>
      </c>
      <c r="D166" s="33"/>
      <c r="E166" s="33"/>
      <c r="F166" s="33"/>
      <c r="G166" s="33"/>
      <c r="H166" s="33"/>
      <c r="I166" s="33"/>
      <c r="J166" s="34"/>
      <c r="K166" s="117"/>
      <c r="L166" s="118"/>
      <c r="M166" s="119"/>
      <c r="N166" s="13"/>
      <c r="O166" s="13"/>
      <c r="P166" s="13"/>
      <c r="Q166" s="13"/>
      <c r="R166" s="13"/>
      <c r="S166" s="13"/>
      <c r="T166" s="13"/>
      <c r="U166" s="13"/>
      <c r="V166" s="13"/>
      <c r="W166" s="13"/>
      <c r="X166" s="13"/>
      <c r="Y166" s="68"/>
      <c r="Z166" s="69">
        <f t="shared" ref="Z166" si="6">+K166</f>
        <v>0</v>
      </c>
      <c r="AA166" s="66"/>
      <c r="AB166" s="68"/>
      <c r="AC166" s="68"/>
      <c r="AD166" s="68"/>
      <c r="AE166" s="68"/>
    </row>
    <row r="167" spans="1:31" s="24" customFormat="1" ht="19.5" customHeight="1">
      <c r="A167" s="13"/>
      <c r="B167" s="13"/>
      <c r="C167" s="35" t="s">
        <v>68</v>
      </c>
      <c r="D167" s="36"/>
      <c r="E167" s="36"/>
      <c r="F167" s="36"/>
      <c r="G167" s="36"/>
      <c r="H167" s="36"/>
      <c r="I167" s="36"/>
      <c r="J167" s="37"/>
      <c r="K167" s="122" t="str">
        <f>IF(K166="","入力待ち",IF(K165="","入力待ち",ROUND(K166/K165,1)))</f>
        <v>入力待ち</v>
      </c>
      <c r="L167" s="122"/>
      <c r="M167" s="122"/>
      <c r="N167" s="13" t="s">
        <v>69</v>
      </c>
      <c r="O167" s="13"/>
      <c r="P167" s="13"/>
      <c r="Q167" s="13"/>
      <c r="R167" s="13"/>
      <c r="S167" s="13"/>
      <c r="T167" s="13"/>
      <c r="U167" s="13"/>
      <c r="V167" s="13"/>
      <c r="W167" s="13"/>
      <c r="X167" s="13"/>
      <c r="Y167" s="68"/>
      <c r="Z167" s="69"/>
      <c r="AA167" s="66"/>
      <c r="AB167" s="68"/>
      <c r="AC167" s="68"/>
      <c r="AD167" s="68"/>
      <c r="AE167" s="68"/>
    </row>
    <row r="168" spans="1:31" s="24" customFormat="1" ht="19.5" customHeight="1">
      <c r="A168" s="13"/>
      <c r="B168" s="25" t="str">
        <f>IF($Z$58=TRUE,"回答不要",IF(K167="入力待ち","未回答",""))</f>
        <v>未回答</v>
      </c>
      <c r="C168" s="13"/>
      <c r="D168" s="13"/>
      <c r="E168" s="13"/>
      <c r="F168" s="13"/>
      <c r="G168" s="13"/>
      <c r="H168" s="13"/>
      <c r="I168" s="13"/>
      <c r="J168" s="13"/>
      <c r="K168" s="38"/>
      <c r="L168" s="38"/>
      <c r="M168" s="38"/>
      <c r="N168" s="13"/>
      <c r="O168" s="13"/>
      <c r="P168" s="13"/>
      <c r="Q168" s="13"/>
      <c r="R168" s="13"/>
      <c r="S168" s="13"/>
      <c r="T168" s="13"/>
      <c r="U168" s="13"/>
      <c r="V168" s="13"/>
      <c r="W168" s="13"/>
      <c r="X168" s="13"/>
      <c r="Y168" s="68" t="str">
        <f>+IF(B168="","回答済",IF(B168="回答不要","回答済","未回答あり"))</f>
        <v>未回答あり</v>
      </c>
      <c r="Z168" s="69"/>
      <c r="AA168" s="66"/>
      <c r="AB168" s="68"/>
      <c r="AC168" s="68"/>
      <c r="AD168" s="68"/>
      <c r="AE168" s="68"/>
    </row>
    <row r="169" spans="1:31" s="24" customFormat="1" ht="19.5" customHeight="1">
      <c r="A169" s="13"/>
      <c r="B169" s="31"/>
      <c r="C169" s="29" t="s">
        <v>70</v>
      </c>
      <c r="D169" s="29"/>
      <c r="E169" s="29"/>
      <c r="F169" s="29"/>
      <c r="G169" s="29"/>
      <c r="H169" s="29"/>
      <c r="I169" s="29"/>
      <c r="J169" s="29"/>
      <c r="K169" s="29"/>
      <c r="L169" s="29"/>
      <c r="M169" s="29"/>
      <c r="N169" s="29"/>
      <c r="O169" s="29"/>
      <c r="P169" s="29"/>
      <c r="Q169" s="29"/>
      <c r="R169" s="29"/>
      <c r="S169" s="29"/>
      <c r="T169" s="29"/>
      <c r="U169" s="29"/>
      <c r="V169" s="29"/>
      <c r="W169" s="29"/>
      <c r="X169" s="29"/>
      <c r="Y169" s="68"/>
      <c r="Z169" s="69"/>
      <c r="AA169" s="66"/>
      <c r="AB169" s="68"/>
      <c r="AC169" s="68"/>
      <c r="AD169" s="68"/>
      <c r="AE169" s="68"/>
    </row>
    <row r="170" spans="1:31" s="24" customFormat="1" ht="19.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68"/>
      <c r="Z170" s="69"/>
      <c r="AA170" s="66"/>
      <c r="AB170" s="68"/>
      <c r="AC170" s="68"/>
      <c r="AD170" s="68"/>
      <c r="AE170" s="68"/>
    </row>
    <row r="171" spans="1:31" s="24" customFormat="1" ht="19.5" customHeight="1">
      <c r="A171" s="13"/>
      <c r="B171" s="13"/>
      <c r="C171" s="32" t="s">
        <v>71</v>
      </c>
      <c r="D171" s="33"/>
      <c r="E171" s="33"/>
      <c r="F171" s="33"/>
      <c r="G171" s="33"/>
      <c r="H171" s="33"/>
      <c r="I171" s="33"/>
      <c r="J171" s="34"/>
      <c r="K171" s="114"/>
      <c r="L171" s="115"/>
      <c r="M171" s="116"/>
      <c r="N171" s="13"/>
      <c r="O171" s="13"/>
      <c r="P171" s="13"/>
      <c r="Q171" s="13"/>
      <c r="R171" s="13"/>
      <c r="S171" s="13"/>
      <c r="T171" s="13"/>
      <c r="U171" s="13"/>
      <c r="V171" s="13"/>
      <c r="W171" s="13"/>
      <c r="X171" s="13"/>
      <c r="Y171" s="68"/>
      <c r="Z171" s="69">
        <f t="shared" ref="Z171" si="7">+K171</f>
        <v>0</v>
      </c>
      <c r="AA171" s="66"/>
      <c r="AB171" s="66"/>
      <c r="AC171" s="66"/>
      <c r="AD171" s="68"/>
      <c r="AE171" s="68"/>
    </row>
    <row r="172" spans="1:31" s="24" customFormat="1" ht="19.5" customHeight="1">
      <c r="A172" s="13"/>
      <c r="B172" s="13"/>
      <c r="C172" s="32" t="s">
        <v>72</v>
      </c>
      <c r="D172" s="33"/>
      <c r="E172" s="33"/>
      <c r="F172" s="33"/>
      <c r="G172" s="33"/>
      <c r="H172" s="33"/>
      <c r="I172" s="33"/>
      <c r="J172" s="34"/>
      <c r="K172" s="117"/>
      <c r="L172" s="118"/>
      <c r="M172" s="119"/>
      <c r="N172" s="13"/>
      <c r="O172" s="13"/>
      <c r="P172" s="13"/>
      <c r="Q172" s="13"/>
      <c r="R172" s="13"/>
      <c r="S172" s="13"/>
      <c r="T172" s="13"/>
      <c r="U172" s="13"/>
      <c r="V172" s="13"/>
      <c r="W172" s="13"/>
      <c r="X172" s="13"/>
      <c r="Y172" s="68"/>
      <c r="Z172" s="69">
        <f>+K172</f>
        <v>0</v>
      </c>
      <c r="AA172" s="68"/>
      <c r="AB172" s="66"/>
      <c r="AC172" s="66"/>
      <c r="AD172" s="68"/>
      <c r="AE172" s="68"/>
    </row>
    <row r="173" spans="1:31" s="24" customFormat="1" ht="19.5" customHeight="1">
      <c r="A173" s="13"/>
      <c r="B173" s="13"/>
      <c r="C173" s="35" t="s">
        <v>73</v>
      </c>
      <c r="D173" s="36"/>
      <c r="E173" s="36"/>
      <c r="F173" s="36"/>
      <c r="G173" s="36"/>
      <c r="H173" s="36"/>
      <c r="I173" s="36"/>
      <c r="J173" s="37"/>
      <c r="K173" s="122" t="str">
        <f>IF(K171="","入力待ち",IF(K172="","入力待ち",IF(K171="","入力待ち",ROUND(K172/K171,1))))</f>
        <v>入力待ち</v>
      </c>
      <c r="L173" s="122"/>
      <c r="M173" s="122"/>
      <c r="N173" s="13" t="s">
        <v>69</v>
      </c>
      <c r="O173" s="13"/>
      <c r="P173" s="13"/>
      <c r="Q173" s="13"/>
      <c r="R173" s="13"/>
      <c r="S173" s="13"/>
      <c r="T173" s="13"/>
      <c r="U173" s="13"/>
      <c r="V173" s="13"/>
      <c r="W173" s="13"/>
      <c r="X173" s="13"/>
      <c r="Y173" s="68"/>
      <c r="Z173" s="69" t="str">
        <f>+K173</f>
        <v>入力待ち</v>
      </c>
      <c r="AA173" s="68"/>
      <c r="AB173" s="66"/>
      <c r="AC173" s="66"/>
      <c r="AD173" s="68"/>
      <c r="AE173" s="68"/>
    </row>
    <row r="174" spans="1:31" s="24" customFormat="1" ht="19.5" customHeight="1">
      <c r="A174" s="13"/>
      <c r="B174" s="25" t="str">
        <f>IF($Z$58=TRUE,"回答不要",IF(K173="入力待ち","未回答",""))</f>
        <v>未回答</v>
      </c>
      <c r="C174" s="13"/>
      <c r="D174" s="13"/>
      <c r="E174" s="13"/>
      <c r="F174" s="13"/>
      <c r="G174" s="13"/>
      <c r="H174" s="13"/>
      <c r="I174" s="13"/>
      <c r="J174" s="13"/>
      <c r="K174" s="13"/>
      <c r="L174" s="13"/>
      <c r="M174" s="13"/>
      <c r="N174" s="13"/>
      <c r="O174" s="13"/>
      <c r="P174" s="13"/>
      <c r="Q174" s="13"/>
      <c r="R174" s="13"/>
      <c r="S174" s="13"/>
      <c r="T174" s="13"/>
      <c r="U174" s="13"/>
      <c r="V174" s="13"/>
      <c r="W174" s="13"/>
      <c r="X174" s="13"/>
      <c r="Y174" s="68" t="str">
        <f>+IF(B174="","回答済",IF(B174="回答不要","回答済","未回答あり"))</f>
        <v>未回答あり</v>
      </c>
      <c r="Z174" s="69"/>
      <c r="AA174" s="68"/>
      <c r="AB174" s="66"/>
      <c r="AC174" s="66"/>
      <c r="AD174" s="68"/>
      <c r="AE174" s="68"/>
    </row>
    <row r="175" spans="1:31">
      <c r="A175" s="13"/>
      <c r="C175" s="29" t="s">
        <v>111</v>
      </c>
      <c r="D175" s="29"/>
      <c r="E175" s="29"/>
      <c r="F175" s="29"/>
      <c r="G175" s="29"/>
      <c r="H175" s="29"/>
      <c r="I175" s="29"/>
      <c r="J175" s="29"/>
      <c r="K175" s="29"/>
      <c r="L175" s="29"/>
      <c r="M175" s="29"/>
      <c r="N175" s="29"/>
      <c r="O175" s="29"/>
      <c r="P175" s="29"/>
      <c r="Q175" s="29"/>
      <c r="R175" s="29"/>
      <c r="S175" s="29"/>
      <c r="T175" s="29"/>
      <c r="U175" s="29"/>
      <c r="V175" s="29"/>
      <c r="W175" s="29"/>
      <c r="X175" s="29"/>
      <c r="AA175" s="68"/>
    </row>
    <row r="176" spans="1:31">
      <c r="A176" s="13"/>
      <c r="B176" s="39"/>
      <c r="C176" s="39"/>
      <c r="D176" s="13" t="s">
        <v>77</v>
      </c>
      <c r="E176" s="13"/>
      <c r="F176" s="13"/>
      <c r="G176" s="13"/>
      <c r="H176" s="13"/>
      <c r="I176" s="13"/>
      <c r="J176" s="39"/>
      <c r="K176" s="13"/>
      <c r="L176" s="13"/>
      <c r="M176" s="13"/>
      <c r="N176" s="13"/>
      <c r="O176" s="13"/>
      <c r="P176" s="13"/>
      <c r="Q176" s="13"/>
      <c r="R176" s="13"/>
      <c r="S176" s="13"/>
      <c r="T176" s="13"/>
      <c r="U176" s="13"/>
      <c r="V176" s="13"/>
      <c r="W176" s="13"/>
      <c r="X176" s="13"/>
      <c r="Z176" s="66" t="b">
        <v>0</v>
      </c>
      <c r="AA176" s="68"/>
    </row>
    <row r="177" spans="1:31">
      <c r="A177" s="13"/>
      <c r="B177" s="39"/>
      <c r="C177" s="39"/>
      <c r="D177" s="13" t="s">
        <v>78</v>
      </c>
      <c r="E177" s="13"/>
      <c r="F177" s="13"/>
      <c r="G177" s="13"/>
      <c r="H177" s="13"/>
      <c r="I177" s="13"/>
      <c r="J177" s="39"/>
      <c r="K177" s="13"/>
      <c r="L177" s="13"/>
      <c r="M177" s="13"/>
      <c r="N177" s="13"/>
      <c r="O177" s="13"/>
      <c r="P177" s="13"/>
      <c r="Q177" s="13"/>
      <c r="R177" s="13"/>
      <c r="S177" s="13"/>
      <c r="T177" s="13"/>
      <c r="U177" s="13"/>
      <c r="V177" s="13"/>
      <c r="W177" s="13"/>
      <c r="X177" s="13"/>
      <c r="Z177" s="66" t="b">
        <v>0</v>
      </c>
      <c r="AA177" s="68"/>
    </row>
    <row r="178" spans="1:31">
      <c r="A178" s="13"/>
      <c r="B178" s="39"/>
      <c r="C178" s="39"/>
      <c r="D178" s="13" t="s">
        <v>79</v>
      </c>
      <c r="E178" s="13"/>
      <c r="F178" s="13"/>
      <c r="G178" s="13"/>
      <c r="H178" s="13"/>
      <c r="I178" s="13"/>
      <c r="J178" s="39"/>
      <c r="K178" s="13"/>
      <c r="L178" s="13"/>
      <c r="M178" s="13"/>
      <c r="N178" s="13"/>
      <c r="O178" s="13"/>
      <c r="P178" s="13"/>
      <c r="Q178" s="13"/>
      <c r="R178" s="13"/>
      <c r="S178" s="13"/>
      <c r="T178" s="13"/>
      <c r="U178" s="13"/>
      <c r="V178" s="13"/>
      <c r="W178" s="13"/>
      <c r="X178" s="13"/>
      <c r="Z178" s="66" t="b">
        <v>0</v>
      </c>
      <c r="AA178" s="68"/>
    </row>
    <row r="179" spans="1:31">
      <c r="A179" s="13"/>
      <c r="B179" s="39"/>
      <c r="C179" s="39"/>
      <c r="D179" s="13" t="s">
        <v>80</v>
      </c>
      <c r="E179" s="13"/>
      <c r="F179" s="13"/>
      <c r="G179" s="13"/>
      <c r="H179" s="13"/>
      <c r="I179" s="13"/>
      <c r="J179" s="39"/>
      <c r="K179" s="13"/>
      <c r="L179" s="13"/>
      <c r="M179" s="13"/>
      <c r="N179" s="13"/>
      <c r="O179" s="13"/>
      <c r="P179" s="13"/>
      <c r="Q179" s="13"/>
      <c r="R179" s="13"/>
      <c r="S179" s="13"/>
      <c r="T179" s="13"/>
      <c r="U179" s="13"/>
      <c r="V179" s="13"/>
      <c r="W179" s="13"/>
      <c r="X179" s="13"/>
      <c r="Z179" s="66" t="b">
        <v>0</v>
      </c>
      <c r="AA179" s="68"/>
    </row>
    <row r="180" spans="1:31">
      <c r="A180" s="13"/>
      <c r="B180" s="13"/>
      <c r="C180" s="13"/>
      <c r="D180" s="13" t="s">
        <v>81</v>
      </c>
      <c r="E180" s="13"/>
      <c r="F180" s="13"/>
      <c r="G180" s="13"/>
      <c r="H180" s="13"/>
      <c r="I180" s="13"/>
      <c r="J180" s="13"/>
      <c r="K180" s="13"/>
      <c r="L180" s="13"/>
      <c r="M180" s="13"/>
      <c r="N180" s="13"/>
      <c r="O180" s="13"/>
      <c r="P180" s="13"/>
      <c r="Q180" s="13"/>
      <c r="R180" s="13"/>
      <c r="S180" s="13"/>
      <c r="T180" s="40"/>
      <c r="U180" s="38"/>
      <c r="V180" s="13"/>
      <c r="W180" s="13"/>
      <c r="X180" s="13"/>
      <c r="Y180" s="64" t="str">
        <f>+IF(B184="","回答済",IF(B184="回答不要","回答済","未回答あり"))</f>
        <v>未回答あり</v>
      </c>
      <c r="Z180" s="66">
        <f>COUNTIF(Z176:Z179,"true")</f>
        <v>0</v>
      </c>
      <c r="AA180" s="68"/>
    </row>
    <row r="181" spans="1:31">
      <c r="A181" s="13"/>
      <c r="B181" s="13"/>
      <c r="C181" s="13"/>
      <c r="D181" s="123"/>
      <c r="E181" s="124"/>
      <c r="F181" s="124"/>
      <c r="G181" s="124"/>
      <c r="H181" s="124"/>
      <c r="I181" s="124"/>
      <c r="J181" s="124"/>
      <c r="K181" s="124"/>
      <c r="L181" s="124"/>
      <c r="M181" s="124"/>
      <c r="N181" s="124"/>
      <c r="O181" s="124"/>
      <c r="P181" s="124"/>
      <c r="Q181" s="124"/>
      <c r="R181" s="124"/>
      <c r="S181" s="124"/>
      <c r="T181" s="125"/>
      <c r="U181" s="13"/>
      <c r="V181" s="13"/>
      <c r="W181" s="13"/>
      <c r="X181" s="13"/>
      <c r="AA181" s="68"/>
      <c r="AB181" s="68"/>
      <c r="AC181" s="68"/>
    </row>
    <row r="182" spans="1:31">
      <c r="A182" s="13"/>
      <c r="B182" s="13"/>
      <c r="C182" s="13"/>
      <c r="D182" s="126"/>
      <c r="E182" s="127"/>
      <c r="F182" s="127"/>
      <c r="G182" s="127"/>
      <c r="H182" s="127"/>
      <c r="I182" s="127"/>
      <c r="J182" s="127"/>
      <c r="K182" s="127"/>
      <c r="L182" s="127"/>
      <c r="M182" s="127"/>
      <c r="N182" s="127"/>
      <c r="O182" s="127"/>
      <c r="P182" s="127"/>
      <c r="Q182" s="127"/>
      <c r="R182" s="127"/>
      <c r="S182" s="127"/>
      <c r="T182" s="128"/>
      <c r="U182" s="13"/>
      <c r="V182" s="13"/>
      <c r="W182" s="13"/>
      <c r="X182" s="13"/>
      <c r="AA182" s="68"/>
      <c r="AB182" s="68"/>
      <c r="AC182" s="68"/>
    </row>
    <row r="183" spans="1:31">
      <c r="A183" s="13"/>
      <c r="B183" s="13"/>
      <c r="C183" s="13"/>
      <c r="D183" s="129"/>
      <c r="E183" s="130"/>
      <c r="F183" s="130"/>
      <c r="G183" s="130"/>
      <c r="H183" s="130"/>
      <c r="I183" s="130"/>
      <c r="J183" s="130"/>
      <c r="K183" s="130"/>
      <c r="L183" s="130"/>
      <c r="M183" s="130"/>
      <c r="N183" s="130"/>
      <c r="O183" s="130"/>
      <c r="P183" s="130"/>
      <c r="Q183" s="130"/>
      <c r="R183" s="130"/>
      <c r="S183" s="130"/>
      <c r="T183" s="131"/>
      <c r="U183" s="13"/>
      <c r="V183" s="13"/>
      <c r="W183" s="13"/>
      <c r="X183" s="13"/>
      <c r="AA183" s="68"/>
      <c r="AB183" s="68"/>
      <c r="AC183" s="68"/>
    </row>
    <row r="184" spans="1:31">
      <c r="A184" s="13"/>
      <c r="B184" s="23" t="str">
        <f>IF($Z$58=TRUE,"回答不要",IF(Z180=0,"未回答",IF(Z180&gt;=2,"エラー！！※選択は１つまで※",IF(D181="","未回答※理由を記入してください※",""))))</f>
        <v>未回答</v>
      </c>
      <c r="C184" s="25"/>
      <c r="D184" s="13"/>
      <c r="E184" s="13"/>
      <c r="F184" s="13"/>
      <c r="G184" s="13"/>
      <c r="H184" s="13"/>
      <c r="I184" s="13"/>
      <c r="J184" s="13"/>
      <c r="K184" s="13"/>
      <c r="L184" s="13"/>
      <c r="M184" s="13"/>
      <c r="N184" s="13"/>
      <c r="O184" s="13"/>
      <c r="P184" s="13"/>
      <c r="Q184" s="13"/>
      <c r="R184" s="13"/>
      <c r="S184" s="13"/>
      <c r="T184" s="13"/>
      <c r="U184" s="13"/>
      <c r="V184" s="13"/>
      <c r="W184" s="13"/>
      <c r="X184" s="13"/>
      <c r="AA184" s="68"/>
      <c r="AB184" s="68"/>
      <c r="AC184" s="68"/>
    </row>
    <row r="185" spans="1:31" s="24" customFormat="1" ht="19.5" customHeight="1">
      <c r="A185" s="31"/>
      <c r="B185" s="29" t="s">
        <v>119</v>
      </c>
      <c r="C185" s="29"/>
      <c r="D185" s="29" t="s">
        <v>120</v>
      </c>
      <c r="E185" s="30"/>
      <c r="F185" s="30"/>
      <c r="G185" s="30"/>
      <c r="H185" s="30"/>
      <c r="I185" s="30"/>
      <c r="J185" s="30"/>
      <c r="K185" s="30"/>
      <c r="L185" s="30"/>
      <c r="M185" s="30"/>
      <c r="N185" s="30"/>
      <c r="O185" s="30"/>
      <c r="P185" s="30"/>
      <c r="Q185" s="30"/>
      <c r="R185" s="30"/>
      <c r="S185" s="30"/>
      <c r="T185" s="30"/>
      <c r="U185" s="30"/>
      <c r="V185" s="30"/>
      <c r="W185" s="30"/>
      <c r="X185" s="30"/>
      <c r="Y185" s="68"/>
      <c r="Z185" s="69"/>
      <c r="AA185" s="66"/>
      <c r="AB185" s="68"/>
      <c r="AC185" s="68"/>
      <c r="AD185" s="68"/>
      <c r="AE185" s="68"/>
    </row>
    <row r="186" spans="1:31" s="24" customFormat="1" ht="19.5" customHeight="1">
      <c r="A186" s="13"/>
      <c r="B186" s="31"/>
      <c r="C186" s="29" t="s">
        <v>110</v>
      </c>
      <c r="D186" s="29"/>
      <c r="E186" s="29"/>
      <c r="F186" s="29"/>
      <c r="G186" s="29"/>
      <c r="H186" s="29"/>
      <c r="I186" s="29"/>
      <c r="J186" s="29"/>
      <c r="K186" s="29"/>
      <c r="L186" s="29"/>
      <c r="M186" s="29"/>
      <c r="N186" s="29"/>
      <c r="O186" s="29"/>
      <c r="P186" s="29"/>
      <c r="Q186" s="29"/>
      <c r="R186" s="29"/>
      <c r="S186" s="29"/>
      <c r="T186" s="29"/>
      <c r="U186" s="29"/>
      <c r="V186" s="29"/>
      <c r="W186" s="29"/>
      <c r="X186" s="29"/>
      <c r="Y186" s="68"/>
      <c r="Z186" s="69"/>
      <c r="AA186" s="66"/>
      <c r="AB186" s="68"/>
      <c r="AC186" s="68"/>
      <c r="AD186" s="68"/>
      <c r="AE186" s="68"/>
    </row>
    <row r="187" spans="1:31" s="24" customFormat="1" ht="19.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68"/>
      <c r="Z187" s="69"/>
      <c r="AA187" s="66"/>
      <c r="AB187" s="68"/>
      <c r="AC187" s="68"/>
      <c r="AD187" s="68"/>
      <c r="AE187" s="68"/>
    </row>
    <row r="188" spans="1:31" s="24" customFormat="1" ht="19.5" customHeight="1">
      <c r="A188" s="13"/>
      <c r="B188" s="13"/>
      <c r="C188" s="32" t="s">
        <v>66</v>
      </c>
      <c r="D188" s="33"/>
      <c r="E188" s="33"/>
      <c r="F188" s="33"/>
      <c r="G188" s="33"/>
      <c r="H188" s="33"/>
      <c r="I188" s="33"/>
      <c r="J188" s="34"/>
      <c r="K188" s="114"/>
      <c r="L188" s="115"/>
      <c r="M188" s="116"/>
      <c r="N188" s="13"/>
      <c r="O188" s="13"/>
      <c r="P188" s="13"/>
      <c r="Q188" s="13"/>
      <c r="R188" s="13"/>
      <c r="S188" s="13"/>
      <c r="T188" s="13"/>
      <c r="U188" s="13"/>
      <c r="V188" s="13"/>
      <c r="W188" s="13"/>
      <c r="X188" s="13"/>
      <c r="Y188" s="68"/>
      <c r="Z188" s="69">
        <f>+K188</f>
        <v>0</v>
      </c>
      <c r="AA188" s="66"/>
      <c r="AB188" s="68"/>
      <c r="AC188" s="68"/>
      <c r="AD188" s="68"/>
      <c r="AE188" s="68"/>
    </row>
    <row r="189" spans="1:31" s="24" customFormat="1" ht="19.5" customHeight="1">
      <c r="A189" s="13"/>
      <c r="B189" s="13"/>
      <c r="C189" s="32" t="s">
        <v>67</v>
      </c>
      <c r="D189" s="33"/>
      <c r="E189" s="33"/>
      <c r="F189" s="33"/>
      <c r="G189" s="33"/>
      <c r="H189" s="33"/>
      <c r="I189" s="33"/>
      <c r="J189" s="34"/>
      <c r="K189" s="117"/>
      <c r="L189" s="118"/>
      <c r="M189" s="119"/>
      <c r="N189" s="13"/>
      <c r="O189" s="13"/>
      <c r="P189" s="13"/>
      <c r="Q189" s="13"/>
      <c r="R189" s="13"/>
      <c r="S189" s="13"/>
      <c r="T189" s="13"/>
      <c r="U189" s="13"/>
      <c r="V189" s="13"/>
      <c r="W189" s="13"/>
      <c r="X189" s="13"/>
      <c r="Y189" s="68"/>
      <c r="Z189" s="69">
        <f t="shared" ref="Z189" si="8">+K189</f>
        <v>0</v>
      </c>
      <c r="AA189" s="66"/>
      <c r="AB189" s="68"/>
      <c r="AC189" s="68"/>
      <c r="AD189" s="68"/>
      <c r="AE189" s="68"/>
    </row>
    <row r="190" spans="1:31" s="24" customFormat="1" ht="19.5" customHeight="1">
      <c r="A190" s="13"/>
      <c r="B190" s="13"/>
      <c r="C190" s="35" t="s">
        <v>68</v>
      </c>
      <c r="D190" s="36"/>
      <c r="E190" s="36"/>
      <c r="F190" s="36"/>
      <c r="G190" s="36"/>
      <c r="H190" s="36"/>
      <c r="I190" s="36"/>
      <c r="J190" s="37"/>
      <c r="K190" s="122" t="str">
        <f>IF(K189="","入力待ち",IF(K188="","入力待ち",ROUND(K189/K188,1)))</f>
        <v>入力待ち</v>
      </c>
      <c r="L190" s="122"/>
      <c r="M190" s="122"/>
      <c r="N190" s="13" t="s">
        <v>69</v>
      </c>
      <c r="O190" s="13"/>
      <c r="P190" s="13"/>
      <c r="Q190" s="13"/>
      <c r="R190" s="13"/>
      <c r="S190" s="13"/>
      <c r="T190" s="13"/>
      <c r="U190" s="13"/>
      <c r="V190" s="13"/>
      <c r="W190" s="13"/>
      <c r="X190" s="13"/>
      <c r="Y190" s="68"/>
      <c r="Z190" s="69"/>
      <c r="AA190" s="66"/>
      <c r="AB190" s="68"/>
      <c r="AC190" s="68"/>
      <c r="AD190" s="68"/>
      <c r="AE190" s="68"/>
    </row>
    <row r="191" spans="1:31" s="24" customFormat="1" ht="19.5" customHeight="1">
      <c r="A191" s="13"/>
      <c r="B191" s="25" t="str">
        <f>IF($Z$58=TRUE,"回答不要",IF(K190="入力待ち","未回答",""))</f>
        <v>未回答</v>
      </c>
      <c r="C191" s="13"/>
      <c r="D191" s="13"/>
      <c r="E191" s="13"/>
      <c r="F191" s="13"/>
      <c r="G191" s="13"/>
      <c r="H191" s="13"/>
      <c r="I191" s="13"/>
      <c r="J191" s="13"/>
      <c r="K191" s="38"/>
      <c r="L191" s="38"/>
      <c r="M191" s="38"/>
      <c r="N191" s="13"/>
      <c r="O191" s="13"/>
      <c r="P191" s="13"/>
      <c r="Q191" s="13"/>
      <c r="R191" s="13"/>
      <c r="S191" s="13"/>
      <c r="T191" s="13"/>
      <c r="U191" s="13"/>
      <c r="V191" s="13"/>
      <c r="W191" s="13"/>
      <c r="X191" s="13"/>
      <c r="Y191" s="68" t="str">
        <f>+IF(B191="","回答済",IF(B191="回答不要","回答済","未回答あり"))</f>
        <v>未回答あり</v>
      </c>
      <c r="Z191" s="69"/>
      <c r="AA191" s="66"/>
      <c r="AB191" s="68"/>
      <c r="AC191" s="68"/>
      <c r="AD191" s="68"/>
      <c r="AE191" s="68"/>
    </row>
    <row r="192" spans="1:31" s="24" customFormat="1" ht="19.5" customHeight="1">
      <c r="A192" s="13"/>
      <c r="B192" s="31"/>
      <c r="C192" s="29" t="s">
        <v>70</v>
      </c>
      <c r="D192" s="29"/>
      <c r="E192" s="29"/>
      <c r="F192" s="29"/>
      <c r="G192" s="29"/>
      <c r="H192" s="29"/>
      <c r="I192" s="29"/>
      <c r="J192" s="29"/>
      <c r="K192" s="29"/>
      <c r="L192" s="29"/>
      <c r="M192" s="29"/>
      <c r="N192" s="29"/>
      <c r="O192" s="29"/>
      <c r="P192" s="29"/>
      <c r="Q192" s="29"/>
      <c r="R192" s="29"/>
      <c r="S192" s="29"/>
      <c r="T192" s="29"/>
      <c r="U192" s="29"/>
      <c r="V192" s="29"/>
      <c r="W192" s="29"/>
      <c r="X192" s="29"/>
      <c r="Y192" s="68"/>
      <c r="Z192" s="69"/>
      <c r="AA192" s="66"/>
      <c r="AB192" s="68"/>
      <c r="AC192" s="68"/>
      <c r="AD192" s="68"/>
      <c r="AE192" s="68"/>
    </row>
    <row r="193" spans="1:31" s="24" customFormat="1" ht="19.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68"/>
      <c r="Z193" s="69"/>
      <c r="AA193" s="66"/>
      <c r="AB193" s="68"/>
      <c r="AC193" s="68"/>
      <c r="AD193" s="68"/>
      <c r="AE193" s="68"/>
    </row>
    <row r="194" spans="1:31" s="24" customFormat="1" ht="19.5" customHeight="1">
      <c r="A194" s="13"/>
      <c r="B194" s="13"/>
      <c r="C194" s="32" t="s">
        <v>71</v>
      </c>
      <c r="D194" s="33"/>
      <c r="E194" s="33"/>
      <c r="F194" s="33"/>
      <c r="G194" s="33"/>
      <c r="H194" s="33"/>
      <c r="I194" s="33"/>
      <c r="J194" s="34"/>
      <c r="K194" s="114"/>
      <c r="L194" s="115"/>
      <c r="M194" s="116"/>
      <c r="N194" s="13"/>
      <c r="O194" s="13"/>
      <c r="P194" s="13"/>
      <c r="Q194" s="13"/>
      <c r="R194" s="13"/>
      <c r="S194" s="13"/>
      <c r="T194" s="13"/>
      <c r="U194" s="13"/>
      <c r="V194" s="13"/>
      <c r="W194" s="13"/>
      <c r="X194" s="13"/>
      <c r="Y194" s="68"/>
      <c r="Z194" s="69">
        <f t="shared" ref="Z194" si="9">+K194</f>
        <v>0</v>
      </c>
      <c r="AA194" s="66"/>
      <c r="AB194" s="66"/>
      <c r="AC194" s="66"/>
      <c r="AD194" s="68"/>
      <c r="AE194" s="68"/>
    </row>
    <row r="195" spans="1:31" s="24" customFormat="1" ht="19.5" customHeight="1">
      <c r="A195" s="13"/>
      <c r="B195" s="13"/>
      <c r="C195" s="32" t="s">
        <v>72</v>
      </c>
      <c r="D195" s="33"/>
      <c r="E195" s="33"/>
      <c r="F195" s="33"/>
      <c r="G195" s="33"/>
      <c r="H195" s="33"/>
      <c r="I195" s="33"/>
      <c r="J195" s="34"/>
      <c r="K195" s="117"/>
      <c r="L195" s="118"/>
      <c r="M195" s="119"/>
      <c r="N195" s="13"/>
      <c r="O195" s="13"/>
      <c r="P195" s="13"/>
      <c r="Q195" s="13"/>
      <c r="R195" s="13"/>
      <c r="S195" s="13"/>
      <c r="T195" s="13"/>
      <c r="U195" s="13"/>
      <c r="V195" s="13"/>
      <c r="W195" s="13"/>
      <c r="X195" s="13"/>
      <c r="Y195" s="68"/>
      <c r="Z195" s="69">
        <f>+K195</f>
        <v>0</v>
      </c>
      <c r="AA195" s="66"/>
      <c r="AB195" s="66"/>
      <c r="AC195" s="66"/>
      <c r="AD195" s="68"/>
      <c r="AE195" s="68"/>
    </row>
    <row r="196" spans="1:31" s="24" customFormat="1" ht="19.5" customHeight="1">
      <c r="A196" s="13"/>
      <c r="B196" s="13"/>
      <c r="C196" s="35" t="s">
        <v>73</v>
      </c>
      <c r="D196" s="36"/>
      <c r="E196" s="36"/>
      <c r="F196" s="36"/>
      <c r="G196" s="36"/>
      <c r="H196" s="36"/>
      <c r="I196" s="36"/>
      <c r="J196" s="37"/>
      <c r="K196" s="122" t="str">
        <f>IF(K194="","入力待ち",IF(K195="","入力待ち",IF(K194="","入力待ち",ROUND(K195/K194,1))))</f>
        <v>入力待ち</v>
      </c>
      <c r="L196" s="122"/>
      <c r="M196" s="122"/>
      <c r="N196" s="13" t="s">
        <v>69</v>
      </c>
      <c r="O196" s="13"/>
      <c r="P196" s="13"/>
      <c r="Q196" s="13"/>
      <c r="R196" s="13"/>
      <c r="S196" s="13"/>
      <c r="T196" s="13"/>
      <c r="U196" s="13"/>
      <c r="V196" s="13"/>
      <c r="W196" s="13"/>
      <c r="X196" s="13"/>
      <c r="Y196" s="68"/>
      <c r="Z196" s="69" t="str">
        <f>+K196</f>
        <v>入力待ち</v>
      </c>
      <c r="AA196" s="68"/>
      <c r="AB196" s="66"/>
      <c r="AC196" s="66"/>
      <c r="AD196" s="68"/>
      <c r="AE196" s="68"/>
    </row>
    <row r="197" spans="1:31" s="24" customFormat="1" ht="19.5" customHeight="1">
      <c r="A197" s="13"/>
      <c r="B197" s="25" t="str">
        <f>IF($Z$58=TRUE,"回答不要",IF(K196="入力待ち","未回答",""))</f>
        <v>未回答</v>
      </c>
      <c r="C197" s="13"/>
      <c r="D197" s="13"/>
      <c r="E197" s="13"/>
      <c r="F197" s="13"/>
      <c r="G197" s="13"/>
      <c r="H197" s="13"/>
      <c r="I197" s="13"/>
      <c r="J197" s="13"/>
      <c r="K197" s="13"/>
      <c r="L197" s="13"/>
      <c r="M197" s="13"/>
      <c r="N197" s="13"/>
      <c r="O197" s="13"/>
      <c r="P197" s="13"/>
      <c r="Q197" s="13"/>
      <c r="R197" s="13"/>
      <c r="S197" s="13"/>
      <c r="T197" s="13"/>
      <c r="U197" s="13"/>
      <c r="V197" s="13"/>
      <c r="W197" s="13"/>
      <c r="X197" s="13"/>
      <c r="Y197" s="68" t="str">
        <f>+IF(B197="","回答済",IF(B197="回答不要","回答済","未回答あり"))</f>
        <v>未回答あり</v>
      </c>
      <c r="Z197" s="69"/>
      <c r="AA197" s="68"/>
      <c r="AB197" s="66"/>
      <c r="AC197" s="66"/>
      <c r="AD197" s="68"/>
      <c r="AE197" s="68"/>
    </row>
    <row r="198" spans="1:31">
      <c r="A198" s="13"/>
      <c r="C198" s="29" t="s">
        <v>111</v>
      </c>
      <c r="D198" s="29"/>
      <c r="E198" s="29"/>
      <c r="F198" s="29"/>
      <c r="G198" s="29"/>
      <c r="H198" s="29"/>
      <c r="I198" s="29"/>
      <c r="J198" s="29"/>
      <c r="K198" s="29"/>
      <c r="L198" s="29"/>
      <c r="M198" s="29"/>
      <c r="N198" s="29"/>
      <c r="O198" s="29"/>
      <c r="P198" s="29"/>
      <c r="Q198" s="29"/>
      <c r="R198" s="29"/>
      <c r="S198" s="29"/>
      <c r="T198" s="29"/>
      <c r="U198" s="29"/>
      <c r="V198" s="29"/>
      <c r="W198" s="29"/>
      <c r="X198" s="29"/>
    </row>
    <row r="199" spans="1:31">
      <c r="A199" s="13"/>
      <c r="B199" s="39"/>
      <c r="C199" s="39"/>
      <c r="D199" s="13" t="s">
        <v>77</v>
      </c>
      <c r="E199" s="13"/>
      <c r="F199" s="13"/>
      <c r="G199" s="13"/>
      <c r="H199" s="13"/>
      <c r="I199" s="13"/>
      <c r="J199" s="39"/>
      <c r="K199" s="13"/>
      <c r="L199" s="13"/>
      <c r="M199" s="13"/>
      <c r="N199" s="13"/>
      <c r="O199" s="13"/>
      <c r="P199" s="13"/>
      <c r="Q199" s="13"/>
      <c r="R199" s="13"/>
      <c r="S199" s="13"/>
      <c r="T199" s="13"/>
      <c r="U199" s="13"/>
      <c r="V199" s="13"/>
      <c r="W199" s="13"/>
      <c r="X199" s="13"/>
      <c r="Z199" s="66" t="b">
        <v>0</v>
      </c>
    </row>
    <row r="200" spans="1:31">
      <c r="A200" s="13"/>
      <c r="B200" s="39"/>
      <c r="C200" s="39"/>
      <c r="D200" s="13" t="s">
        <v>78</v>
      </c>
      <c r="E200" s="13"/>
      <c r="F200" s="13"/>
      <c r="G200" s="13"/>
      <c r="H200" s="13"/>
      <c r="I200" s="13"/>
      <c r="J200" s="39"/>
      <c r="K200" s="13"/>
      <c r="L200" s="13"/>
      <c r="M200" s="13"/>
      <c r="N200" s="13"/>
      <c r="O200" s="13"/>
      <c r="P200" s="13"/>
      <c r="Q200" s="13"/>
      <c r="R200" s="13"/>
      <c r="S200" s="13"/>
      <c r="T200" s="13"/>
      <c r="U200" s="13"/>
      <c r="V200" s="13"/>
      <c r="W200" s="13"/>
      <c r="X200" s="13"/>
      <c r="Z200" s="66" t="b">
        <v>0</v>
      </c>
    </row>
    <row r="201" spans="1:31">
      <c r="A201" s="13"/>
      <c r="B201" s="39"/>
      <c r="C201" s="39"/>
      <c r="D201" s="13" t="s">
        <v>79</v>
      </c>
      <c r="E201" s="13"/>
      <c r="F201" s="13"/>
      <c r="G201" s="13"/>
      <c r="H201" s="13"/>
      <c r="I201" s="13"/>
      <c r="J201" s="39"/>
      <c r="K201" s="13"/>
      <c r="L201" s="13"/>
      <c r="M201" s="13"/>
      <c r="N201" s="13"/>
      <c r="O201" s="13"/>
      <c r="P201" s="13"/>
      <c r="Q201" s="13"/>
      <c r="R201" s="13"/>
      <c r="S201" s="13"/>
      <c r="T201" s="13"/>
      <c r="U201" s="13"/>
      <c r="V201" s="13"/>
      <c r="W201" s="13"/>
      <c r="X201" s="13"/>
      <c r="Z201" s="66" t="b">
        <v>0</v>
      </c>
    </row>
    <row r="202" spans="1:31">
      <c r="A202" s="13"/>
      <c r="B202" s="39"/>
      <c r="C202" s="39"/>
      <c r="D202" s="13" t="s">
        <v>80</v>
      </c>
      <c r="E202" s="13"/>
      <c r="F202" s="13"/>
      <c r="G202" s="13"/>
      <c r="H202" s="13"/>
      <c r="I202" s="13"/>
      <c r="J202" s="39"/>
      <c r="K202" s="13"/>
      <c r="L202" s="13"/>
      <c r="M202" s="13"/>
      <c r="N202" s="13"/>
      <c r="O202" s="13"/>
      <c r="P202" s="13"/>
      <c r="Q202" s="13"/>
      <c r="R202" s="13"/>
      <c r="S202" s="13"/>
      <c r="T202" s="13"/>
      <c r="U202" s="13"/>
      <c r="V202" s="13"/>
      <c r="W202" s="13"/>
      <c r="X202" s="13"/>
      <c r="Z202" s="66" t="b">
        <v>0</v>
      </c>
    </row>
    <row r="203" spans="1:31">
      <c r="A203" s="13"/>
      <c r="B203" s="13"/>
      <c r="C203" s="13"/>
      <c r="D203" s="13" t="s">
        <v>81</v>
      </c>
      <c r="E203" s="13"/>
      <c r="F203" s="13"/>
      <c r="G203" s="13"/>
      <c r="H203" s="13"/>
      <c r="I203" s="13"/>
      <c r="J203" s="13"/>
      <c r="K203" s="13"/>
      <c r="L203" s="13"/>
      <c r="M203" s="13"/>
      <c r="N203" s="13"/>
      <c r="O203" s="13"/>
      <c r="P203" s="13"/>
      <c r="Q203" s="13"/>
      <c r="R203" s="13"/>
      <c r="S203" s="13"/>
      <c r="T203" s="40"/>
      <c r="U203" s="38"/>
      <c r="V203" s="13"/>
      <c r="W203" s="13"/>
      <c r="X203" s="13"/>
      <c r="Y203" s="64" t="str">
        <f>+IF(B207="","回答済",IF(B207="回答不要","回答済","未回答あり"))</f>
        <v>未回答あり</v>
      </c>
      <c r="Z203" s="66">
        <f>COUNTIF(Z199:Z202,"true")</f>
        <v>0</v>
      </c>
    </row>
    <row r="204" spans="1:31">
      <c r="A204" s="13"/>
      <c r="B204" s="13"/>
      <c r="C204" s="13"/>
      <c r="D204" s="123"/>
      <c r="E204" s="124"/>
      <c r="F204" s="124"/>
      <c r="G204" s="124"/>
      <c r="H204" s="124"/>
      <c r="I204" s="124"/>
      <c r="J204" s="124"/>
      <c r="K204" s="124"/>
      <c r="L204" s="124"/>
      <c r="M204" s="124"/>
      <c r="N204" s="124"/>
      <c r="O204" s="124"/>
      <c r="P204" s="124"/>
      <c r="Q204" s="124"/>
      <c r="R204" s="124"/>
      <c r="S204" s="124"/>
      <c r="T204" s="125"/>
      <c r="U204" s="13"/>
      <c r="V204" s="13"/>
      <c r="W204" s="13"/>
      <c r="X204" s="13"/>
    </row>
    <row r="205" spans="1:31">
      <c r="A205" s="13"/>
      <c r="B205" s="13"/>
      <c r="C205" s="13"/>
      <c r="D205" s="126"/>
      <c r="E205" s="127"/>
      <c r="F205" s="127"/>
      <c r="G205" s="127"/>
      <c r="H205" s="127"/>
      <c r="I205" s="127"/>
      <c r="J205" s="127"/>
      <c r="K205" s="127"/>
      <c r="L205" s="127"/>
      <c r="M205" s="127"/>
      <c r="N205" s="127"/>
      <c r="O205" s="127"/>
      <c r="P205" s="127"/>
      <c r="Q205" s="127"/>
      <c r="R205" s="127"/>
      <c r="S205" s="127"/>
      <c r="T205" s="128"/>
      <c r="U205" s="13"/>
      <c r="V205" s="13"/>
      <c r="W205" s="13"/>
      <c r="X205" s="13"/>
      <c r="AB205" s="68"/>
      <c r="AC205" s="68"/>
    </row>
    <row r="206" spans="1:31">
      <c r="A206" s="13"/>
      <c r="B206" s="13"/>
      <c r="C206" s="13"/>
      <c r="D206" s="129"/>
      <c r="E206" s="130"/>
      <c r="F206" s="130"/>
      <c r="G206" s="130"/>
      <c r="H206" s="130"/>
      <c r="I206" s="130"/>
      <c r="J206" s="130"/>
      <c r="K206" s="130"/>
      <c r="L206" s="130"/>
      <c r="M206" s="130"/>
      <c r="N206" s="130"/>
      <c r="O206" s="130"/>
      <c r="P206" s="130"/>
      <c r="Q206" s="130"/>
      <c r="R206" s="130"/>
      <c r="S206" s="130"/>
      <c r="T206" s="131"/>
      <c r="U206" s="13"/>
      <c r="V206" s="13"/>
      <c r="W206" s="13"/>
      <c r="X206" s="13"/>
      <c r="AB206" s="68"/>
      <c r="AC206" s="68"/>
    </row>
    <row r="207" spans="1:31">
      <c r="A207" s="13"/>
      <c r="B207" s="23" t="str">
        <f>IF($Z$58=TRUE,"回答不要",IF(Z203=0,"未回答",IF(Z203&gt;=2,"エラー！！※選択は１つまで※",IF(D204="","未回答※理由を記入してください※",""))))</f>
        <v>未回答</v>
      </c>
      <c r="C207" s="25"/>
      <c r="D207" s="13"/>
      <c r="E207" s="13"/>
      <c r="F207" s="13"/>
      <c r="G207" s="13"/>
      <c r="H207" s="13"/>
      <c r="I207" s="13"/>
      <c r="J207" s="13"/>
      <c r="K207" s="13"/>
      <c r="L207" s="13"/>
      <c r="M207" s="13"/>
      <c r="N207" s="13"/>
      <c r="O207" s="13"/>
      <c r="P207" s="13"/>
      <c r="Q207" s="13"/>
      <c r="R207" s="13"/>
      <c r="S207" s="13"/>
      <c r="T207" s="13"/>
      <c r="U207" s="13"/>
      <c r="V207" s="13"/>
      <c r="W207" s="13"/>
      <c r="X207" s="13"/>
    </row>
    <row r="209" spans="1:31" s="24" customFormat="1" ht="19.5" customHeight="1">
      <c r="A209" s="31"/>
      <c r="B209" s="29" t="s">
        <v>121</v>
      </c>
      <c r="C209" s="29"/>
      <c r="D209" s="29" t="s">
        <v>134</v>
      </c>
      <c r="E209" s="30"/>
      <c r="F209" s="30"/>
      <c r="G209" s="30"/>
      <c r="H209" s="30"/>
      <c r="I209" s="30"/>
      <c r="J209" s="30"/>
      <c r="K209" s="30"/>
      <c r="L209" s="30"/>
      <c r="M209" s="30"/>
      <c r="N209" s="30"/>
      <c r="O209" s="30"/>
      <c r="P209" s="30"/>
      <c r="Q209" s="30"/>
      <c r="R209" s="30"/>
      <c r="S209" s="30"/>
      <c r="T209" s="30"/>
      <c r="U209" s="30"/>
      <c r="V209" s="30"/>
      <c r="W209" s="30"/>
      <c r="X209" s="30"/>
      <c r="Y209" s="68"/>
      <c r="Z209" s="69"/>
      <c r="AA209" s="66"/>
      <c r="AB209" s="66"/>
      <c r="AC209" s="66"/>
      <c r="AD209" s="68"/>
      <c r="AE209" s="68"/>
    </row>
    <row r="210" spans="1:31" s="24" customFormat="1" ht="19.5" customHeight="1">
      <c r="A210" s="13"/>
      <c r="B210" s="31"/>
      <c r="C210" s="132" t="s">
        <v>133</v>
      </c>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68"/>
      <c r="Z210" s="69"/>
      <c r="AA210" s="66"/>
      <c r="AB210" s="66"/>
      <c r="AC210" s="66"/>
      <c r="AD210" s="68"/>
      <c r="AE210" s="68"/>
    </row>
    <row r="211" spans="1:31">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row>
    <row r="212" spans="1:31">
      <c r="D212" s="20" t="s">
        <v>122</v>
      </c>
      <c r="Z212" s="66" t="b">
        <v>0</v>
      </c>
    </row>
    <row r="213" spans="1:31">
      <c r="B213" s="23" t="str">
        <f>IF($Z$83=TRUE,"回答不要",IF(Z213=0,"未回答",IF(Z213&gt;=2,"エラー！！※選択は１つまで※","")))</f>
        <v>未回答</v>
      </c>
      <c r="Y213" s="64" t="str">
        <f>+IF(B213="","回答済",IF(B213="回答不要","回答済","未回答あり"))</f>
        <v>未回答あり</v>
      </c>
      <c r="Z213" s="66">
        <f>COUNTIF(Z212,"true")</f>
        <v>0</v>
      </c>
      <c r="AA213" s="68"/>
    </row>
    <row r="222" spans="1:31">
      <c r="AB222" s="68"/>
      <c r="AC222" s="68"/>
    </row>
    <row r="226" spans="1:31" s="24" customFormat="1" ht="19.5" customHeight="1">
      <c r="A226" s="29" t="s">
        <v>135</v>
      </c>
      <c r="B226" s="29"/>
      <c r="C226" s="29" t="s">
        <v>136</v>
      </c>
      <c r="D226" s="29"/>
      <c r="E226" s="30"/>
      <c r="F226" s="30"/>
      <c r="G226" s="30"/>
      <c r="H226" s="30"/>
      <c r="I226" s="30"/>
      <c r="J226" s="30"/>
      <c r="K226" s="30"/>
      <c r="L226" s="30"/>
      <c r="M226" s="30"/>
      <c r="N226" s="30"/>
      <c r="O226" s="30"/>
      <c r="P226" s="30"/>
      <c r="Q226" s="30"/>
      <c r="R226" s="30"/>
      <c r="S226" s="30"/>
      <c r="T226" s="30"/>
      <c r="U226" s="30"/>
      <c r="V226" s="30"/>
      <c r="W226" s="30"/>
      <c r="X226" s="30"/>
      <c r="Y226" s="68"/>
      <c r="Z226" s="69"/>
      <c r="AA226" s="66"/>
      <c r="AB226" s="66"/>
      <c r="AC226" s="66"/>
      <c r="AD226" s="68"/>
      <c r="AE226" s="68"/>
    </row>
    <row r="227" spans="1:31">
      <c r="Z227" s="66" t="b">
        <v>0</v>
      </c>
    </row>
    <row r="228" spans="1:31">
      <c r="C228" s="20" t="s">
        <v>137</v>
      </c>
      <c r="Z228" s="66" t="b">
        <v>0</v>
      </c>
      <c r="AA228" s="68"/>
    </row>
    <row r="229" spans="1:31">
      <c r="C229" s="20" t="s">
        <v>138</v>
      </c>
      <c r="Z229" s="66" t="b">
        <v>0</v>
      </c>
    </row>
    <row r="230" spans="1:31">
      <c r="C230" s="20" t="s">
        <v>139</v>
      </c>
      <c r="Z230" s="66" t="b">
        <v>0</v>
      </c>
    </row>
    <row r="231" spans="1:31">
      <c r="C231" s="20" t="s">
        <v>140</v>
      </c>
      <c r="Z231" s="66" t="b">
        <v>0</v>
      </c>
    </row>
    <row r="232" spans="1:31">
      <c r="C232" s="20" t="s">
        <v>141</v>
      </c>
      <c r="Z232" s="66" t="b">
        <v>0</v>
      </c>
    </row>
    <row r="233" spans="1:31">
      <c r="C233" s="20" t="s">
        <v>142</v>
      </c>
      <c r="Z233" s="66" t="b">
        <v>0</v>
      </c>
    </row>
    <row r="234" spans="1:31">
      <c r="C234" s="20" t="s">
        <v>143</v>
      </c>
      <c r="Z234" s="66" t="b">
        <v>0</v>
      </c>
    </row>
    <row r="235" spans="1:31">
      <c r="C235" s="20" t="s">
        <v>59</v>
      </c>
      <c r="Y235" s="64" t="str">
        <f>+IF(B240="","回答済",IF(B240="回答不要","回答済","未回答あり"))</f>
        <v>未回答あり</v>
      </c>
      <c r="Z235" s="66">
        <f>COUNTIF(Z227:Z234,"true")</f>
        <v>0</v>
      </c>
    </row>
    <row r="236" spans="1:31">
      <c r="C236" s="20" t="s">
        <v>146</v>
      </c>
    </row>
    <row r="237" spans="1:31">
      <c r="C237" s="123"/>
      <c r="D237" s="124"/>
      <c r="E237" s="124"/>
      <c r="F237" s="124"/>
      <c r="G237" s="124"/>
      <c r="H237" s="124"/>
      <c r="I237" s="124"/>
      <c r="J237" s="124"/>
      <c r="K237" s="124"/>
      <c r="L237" s="124"/>
      <c r="M237" s="124"/>
      <c r="N237" s="124"/>
      <c r="O237" s="124"/>
      <c r="P237" s="124"/>
      <c r="Q237" s="124"/>
      <c r="R237" s="124"/>
      <c r="S237" s="125"/>
      <c r="AB237" s="68"/>
      <c r="AC237" s="68"/>
    </row>
    <row r="238" spans="1:31">
      <c r="C238" s="126"/>
      <c r="D238" s="127"/>
      <c r="E238" s="127"/>
      <c r="F238" s="127"/>
      <c r="G238" s="127"/>
      <c r="H238" s="127"/>
      <c r="I238" s="127"/>
      <c r="J238" s="127"/>
      <c r="K238" s="127"/>
      <c r="L238" s="127"/>
      <c r="M238" s="127"/>
      <c r="N238" s="127"/>
      <c r="O238" s="127"/>
      <c r="P238" s="127"/>
      <c r="Q238" s="127"/>
      <c r="R238" s="127"/>
      <c r="S238" s="128"/>
    </row>
    <row r="239" spans="1:31">
      <c r="C239" s="129"/>
      <c r="D239" s="130"/>
      <c r="E239" s="130"/>
      <c r="F239" s="130"/>
      <c r="G239" s="130"/>
      <c r="H239" s="130"/>
      <c r="I239" s="130"/>
      <c r="J239" s="130"/>
      <c r="K239" s="130"/>
      <c r="L239" s="130"/>
      <c r="M239" s="130"/>
      <c r="N239" s="130"/>
      <c r="O239" s="130"/>
      <c r="P239" s="130"/>
      <c r="Q239" s="130"/>
      <c r="R239" s="130"/>
      <c r="S239" s="131"/>
    </row>
    <row r="240" spans="1:31">
      <c r="B240" s="23" t="str">
        <f>IF($Z$71&gt;0,"回答不要",IF(Z235=0,"未回答",IF(Z234=FALSE,"",IF(C237="","エラー！！※その他の理由を記入してください※",""))))</f>
        <v>未回答</v>
      </c>
    </row>
    <row r="241" spans="1:31" s="24" customFormat="1" ht="19.5" customHeight="1">
      <c r="A241" s="29" t="s">
        <v>144</v>
      </c>
      <c r="B241" s="29"/>
      <c r="C241" s="132" t="s">
        <v>157</v>
      </c>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68"/>
      <c r="Z241" s="69"/>
      <c r="AA241" s="66"/>
      <c r="AB241" s="66"/>
      <c r="AC241" s="66"/>
      <c r="AD241" s="68"/>
      <c r="AE241" s="68"/>
    </row>
    <row r="242" spans="1:31">
      <c r="A242" s="28"/>
      <c r="B242" s="28"/>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row>
    <row r="244" spans="1:31">
      <c r="C244" s="20" t="s">
        <v>147</v>
      </c>
      <c r="Z244" s="66" t="b">
        <v>0</v>
      </c>
    </row>
    <row r="245" spans="1:31">
      <c r="C245" s="20" t="s">
        <v>148</v>
      </c>
      <c r="Z245" s="66" t="b">
        <v>0</v>
      </c>
    </row>
    <row r="246" spans="1:31">
      <c r="C246" s="20" t="s">
        <v>149</v>
      </c>
      <c r="Z246" s="66" t="b">
        <v>0</v>
      </c>
    </row>
    <row r="247" spans="1:31">
      <c r="C247" s="20" t="s">
        <v>139</v>
      </c>
      <c r="Z247" s="66" t="b">
        <v>0</v>
      </c>
    </row>
    <row r="248" spans="1:31">
      <c r="C248" s="20" t="s">
        <v>150</v>
      </c>
      <c r="Z248" s="66" t="b">
        <v>0</v>
      </c>
      <c r="AA248" s="68"/>
    </row>
    <row r="249" spans="1:31">
      <c r="C249" s="20" t="s">
        <v>151</v>
      </c>
      <c r="Z249" s="66" t="b">
        <v>0</v>
      </c>
    </row>
    <row r="250" spans="1:31">
      <c r="C250" s="20" t="s">
        <v>152</v>
      </c>
      <c r="Z250" s="66" t="b">
        <v>0</v>
      </c>
    </row>
    <row r="251" spans="1:31">
      <c r="C251" s="20" t="s">
        <v>153</v>
      </c>
      <c r="Z251" s="66" t="b">
        <v>0</v>
      </c>
    </row>
    <row r="252" spans="1:31">
      <c r="C252" s="20" t="s">
        <v>154</v>
      </c>
      <c r="Z252" s="66" t="b">
        <v>0</v>
      </c>
    </row>
    <row r="253" spans="1:31">
      <c r="C253" s="20" t="s">
        <v>155</v>
      </c>
      <c r="Z253" s="66" t="b">
        <v>0</v>
      </c>
    </row>
    <row r="254" spans="1:31">
      <c r="C254" s="20" t="s">
        <v>59</v>
      </c>
      <c r="Z254" s="66" t="b">
        <v>0</v>
      </c>
    </row>
    <row r="255" spans="1:31">
      <c r="C255" s="20" t="s">
        <v>156</v>
      </c>
      <c r="Y255" s="64" t="str">
        <f>+IF(B259="","回答済",IF(B259="回答不要","回答済","未回答あり"))</f>
        <v>未回答あり</v>
      </c>
      <c r="Z255" s="66">
        <f>COUNTIF(Z244:Z254,"true")</f>
        <v>0</v>
      </c>
    </row>
    <row r="256" spans="1:31">
      <c r="C256" s="123"/>
      <c r="D256" s="124"/>
      <c r="E256" s="124"/>
      <c r="F256" s="124"/>
      <c r="G256" s="124"/>
      <c r="H256" s="124"/>
      <c r="I256" s="124"/>
      <c r="J256" s="124"/>
      <c r="K256" s="124"/>
      <c r="L256" s="124"/>
      <c r="M256" s="124"/>
      <c r="N256" s="124"/>
      <c r="O256" s="124"/>
      <c r="P256" s="124"/>
      <c r="Q256" s="124"/>
      <c r="R256" s="124"/>
      <c r="S256" s="125"/>
    </row>
    <row r="257" spans="1:31">
      <c r="C257" s="126"/>
      <c r="D257" s="127"/>
      <c r="E257" s="127"/>
      <c r="F257" s="127"/>
      <c r="G257" s="127"/>
      <c r="H257" s="127"/>
      <c r="I257" s="127"/>
      <c r="J257" s="127"/>
      <c r="K257" s="127"/>
      <c r="L257" s="127"/>
      <c r="M257" s="127"/>
      <c r="N257" s="127"/>
      <c r="O257" s="127"/>
      <c r="P257" s="127"/>
      <c r="Q257" s="127"/>
      <c r="R257" s="127"/>
      <c r="S257" s="128"/>
      <c r="AB257" s="68"/>
      <c r="AC257" s="68"/>
    </row>
    <row r="258" spans="1:31">
      <c r="C258" s="129"/>
      <c r="D258" s="130"/>
      <c r="E258" s="130"/>
      <c r="F258" s="130"/>
      <c r="G258" s="130"/>
      <c r="H258" s="130"/>
      <c r="I258" s="130"/>
      <c r="J258" s="130"/>
      <c r="K258" s="130"/>
      <c r="L258" s="130"/>
      <c r="M258" s="130"/>
      <c r="N258" s="130"/>
      <c r="O258" s="130"/>
      <c r="P258" s="130"/>
      <c r="Q258" s="130"/>
      <c r="R258" s="130"/>
      <c r="S258" s="131"/>
      <c r="AA258" s="70"/>
    </row>
    <row r="259" spans="1:31">
      <c r="B259" s="23" t="str">
        <f>IF($Z$71&gt;0,"回答不要",IF(Z255=0,"未回答",IF(Z254=FALSE,"",IF(C256="","エラー！！※その他の理由を記入してください※",""))))</f>
        <v>未回答</v>
      </c>
      <c r="AA259" s="70"/>
    </row>
    <row r="261" spans="1:31" s="24" customFormat="1" ht="19.5" customHeight="1">
      <c r="A261" s="29" t="s">
        <v>158</v>
      </c>
      <c r="B261" s="29"/>
      <c r="C261" s="132" t="s">
        <v>159</v>
      </c>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68"/>
      <c r="Z261" s="69"/>
      <c r="AA261" s="66"/>
      <c r="AB261" s="66"/>
      <c r="AC261" s="66"/>
      <c r="AD261" s="68"/>
      <c r="AE261" s="68"/>
    </row>
    <row r="262" spans="1:31">
      <c r="A262" s="28"/>
      <c r="B262" s="28"/>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row>
    <row r="264" spans="1:31">
      <c r="C264" s="123"/>
      <c r="D264" s="124"/>
      <c r="E264" s="124"/>
      <c r="F264" s="124"/>
      <c r="G264" s="124"/>
      <c r="H264" s="124"/>
      <c r="I264" s="124"/>
      <c r="J264" s="124"/>
      <c r="K264" s="124"/>
      <c r="L264" s="124"/>
      <c r="M264" s="124"/>
      <c r="N264" s="124"/>
      <c r="O264" s="124"/>
      <c r="P264" s="124"/>
      <c r="Q264" s="124"/>
      <c r="R264" s="124"/>
      <c r="S264" s="125"/>
    </row>
    <row r="265" spans="1:31">
      <c r="C265" s="126"/>
      <c r="D265" s="127"/>
      <c r="E265" s="127"/>
      <c r="F265" s="127"/>
      <c r="G265" s="127"/>
      <c r="H265" s="127"/>
      <c r="I265" s="127"/>
      <c r="J265" s="127"/>
      <c r="K265" s="127"/>
      <c r="L265" s="127"/>
      <c r="M265" s="127"/>
      <c r="N265" s="127"/>
      <c r="O265" s="127"/>
      <c r="P265" s="127"/>
      <c r="Q265" s="127"/>
      <c r="R265" s="127"/>
      <c r="S265" s="128"/>
    </row>
    <row r="266" spans="1:31">
      <c r="C266" s="126"/>
      <c r="D266" s="127"/>
      <c r="E266" s="127"/>
      <c r="F266" s="127"/>
      <c r="G266" s="127"/>
      <c r="H266" s="127"/>
      <c r="I266" s="127"/>
      <c r="J266" s="127"/>
      <c r="K266" s="127"/>
      <c r="L266" s="127"/>
      <c r="M266" s="127"/>
      <c r="N266" s="127"/>
      <c r="O266" s="127"/>
      <c r="P266" s="127"/>
      <c r="Q266" s="127"/>
      <c r="R266" s="127"/>
      <c r="S266" s="128"/>
    </row>
    <row r="267" spans="1:31">
      <c r="C267" s="126"/>
      <c r="D267" s="127"/>
      <c r="E267" s="127"/>
      <c r="F267" s="127"/>
      <c r="G267" s="127"/>
      <c r="H267" s="127"/>
      <c r="I267" s="127"/>
      <c r="J267" s="127"/>
      <c r="K267" s="127"/>
      <c r="L267" s="127"/>
      <c r="M267" s="127"/>
      <c r="N267" s="127"/>
      <c r="O267" s="127"/>
      <c r="P267" s="127"/>
      <c r="Q267" s="127"/>
      <c r="R267" s="127"/>
      <c r="S267" s="128"/>
      <c r="AB267" s="70"/>
      <c r="AC267" s="70"/>
    </row>
    <row r="268" spans="1:31">
      <c r="C268" s="126"/>
      <c r="D268" s="127"/>
      <c r="E268" s="127"/>
      <c r="F268" s="127"/>
      <c r="G268" s="127"/>
      <c r="H268" s="127"/>
      <c r="I268" s="127"/>
      <c r="J268" s="127"/>
      <c r="K268" s="127"/>
      <c r="L268" s="127"/>
      <c r="M268" s="127"/>
      <c r="N268" s="127"/>
      <c r="O268" s="127"/>
      <c r="P268" s="127"/>
      <c r="Q268" s="127"/>
      <c r="R268" s="127"/>
      <c r="S268" s="128"/>
      <c r="AB268" s="70"/>
      <c r="AC268" s="70"/>
    </row>
    <row r="269" spans="1:31">
      <c r="C269" s="129"/>
      <c r="D269" s="130"/>
      <c r="E269" s="130"/>
      <c r="F269" s="130"/>
      <c r="G269" s="130"/>
      <c r="H269" s="130"/>
      <c r="I269" s="130"/>
      <c r="J269" s="130"/>
      <c r="K269" s="130"/>
      <c r="L269" s="130"/>
      <c r="M269" s="130"/>
      <c r="N269" s="130"/>
      <c r="O269" s="130"/>
      <c r="P269" s="130"/>
      <c r="Q269" s="130"/>
      <c r="R269" s="130"/>
      <c r="S269" s="131"/>
    </row>
    <row r="271" spans="1:31" s="1" customFormat="1" ht="19.5" customHeight="1">
      <c r="A271" s="44" t="s">
        <v>160</v>
      </c>
      <c r="B271" s="45"/>
      <c r="C271" s="45"/>
      <c r="D271" s="45"/>
      <c r="E271" s="45"/>
      <c r="F271" s="45"/>
      <c r="G271" s="45"/>
      <c r="H271" s="45"/>
      <c r="I271" s="45"/>
      <c r="J271" s="45"/>
      <c r="K271" s="45"/>
      <c r="L271" s="45"/>
      <c r="M271" s="45"/>
      <c r="N271" s="45"/>
      <c r="O271" s="45"/>
      <c r="P271" s="45"/>
      <c r="Q271" s="45"/>
      <c r="R271" s="45"/>
      <c r="S271" s="45"/>
      <c r="T271" s="133" t="str">
        <f>+IF(COUNTIF(Y2:Y270,"未回答あり"),"状態：未回答あり","状態：回答済")</f>
        <v>状態：未回答あり</v>
      </c>
      <c r="U271" s="133"/>
      <c r="V271" s="133"/>
      <c r="W271" s="133"/>
      <c r="X271" s="134"/>
      <c r="Y271" s="70"/>
      <c r="Z271" s="71"/>
      <c r="AA271" s="66"/>
      <c r="AB271" s="66"/>
      <c r="AC271" s="66"/>
      <c r="AD271" s="70"/>
      <c r="AE271" s="70"/>
    </row>
    <row r="272" spans="1:31" s="1" customFormat="1" ht="19.5" customHeight="1">
      <c r="A272" s="46" t="s">
        <v>161</v>
      </c>
      <c r="B272" s="47"/>
      <c r="C272" s="47"/>
      <c r="D272" s="47"/>
      <c r="E272" s="47"/>
      <c r="F272" s="47"/>
      <c r="G272" s="47"/>
      <c r="H272" s="47"/>
      <c r="I272" s="47"/>
      <c r="J272" s="47"/>
      <c r="K272" s="47"/>
      <c r="L272" s="47"/>
      <c r="M272" s="47"/>
      <c r="N272" s="47"/>
      <c r="O272" s="47"/>
      <c r="P272" s="47"/>
      <c r="Q272" s="47"/>
      <c r="R272" s="47"/>
      <c r="S272" s="47"/>
      <c r="T272" s="135"/>
      <c r="U272" s="135"/>
      <c r="V272" s="135"/>
      <c r="W272" s="135"/>
      <c r="X272" s="136"/>
      <c r="Y272" s="70"/>
      <c r="Z272" s="71"/>
      <c r="AA272" s="66"/>
      <c r="AB272" s="66"/>
      <c r="AC272" s="66"/>
      <c r="AD272" s="70"/>
      <c r="AE272" s="70"/>
    </row>
    <row r="273" spans="1:24">
      <c r="A273" s="48" t="s">
        <v>10</v>
      </c>
      <c r="B273" s="49"/>
      <c r="C273" s="49"/>
      <c r="D273" s="49"/>
      <c r="E273" s="49"/>
      <c r="F273" s="49"/>
      <c r="G273" s="50"/>
      <c r="H273" s="49" t="s">
        <v>162</v>
      </c>
      <c r="I273" s="49"/>
      <c r="J273" s="49"/>
      <c r="K273" s="49"/>
      <c r="L273" s="49"/>
      <c r="M273" s="49"/>
      <c r="N273" s="49"/>
      <c r="O273" s="49"/>
      <c r="P273" s="49"/>
      <c r="Q273" s="49"/>
      <c r="R273" s="49"/>
      <c r="S273" s="49"/>
      <c r="T273" s="137"/>
      <c r="U273" s="137"/>
      <c r="V273" s="137"/>
      <c r="W273" s="137"/>
      <c r="X273" s="138"/>
    </row>
  </sheetData>
  <mergeCells count="103">
    <mergeCell ref="C256:S258"/>
    <mergeCell ref="C261:X262"/>
    <mergeCell ref="C264:S269"/>
    <mergeCell ref="T271:X273"/>
    <mergeCell ref="C237:S239"/>
    <mergeCell ref="E43:M43"/>
    <mergeCell ref="B44:D44"/>
    <mergeCell ref="E44:I44"/>
    <mergeCell ref="L44:M44"/>
    <mergeCell ref="C241:X242"/>
    <mergeCell ref="K172:M172"/>
    <mergeCell ref="K173:M173"/>
    <mergeCell ref="D181:T183"/>
    <mergeCell ref="K188:M188"/>
    <mergeCell ref="K189:M189"/>
    <mergeCell ref="K190:M190"/>
    <mergeCell ref="K194:M194"/>
    <mergeCell ref="K195:M195"/>
    <mergeCell ref="K196:M196"/>
    <mergeCell ref="D204:T206"/>
    <mergeCell ref="C210:X211"/>
    <mergeCell ref="K171:M171"/>
    <mergeCell ref="D131:T133"/>
    <mergeCell ref="K139:M139"/>
    <mergeCell ref="K140:M140"/>
    <mergeCell ref="K141:M141"/>
    <mergeCell ref="K147:M147"/>
    <mergeCell ref="K148:M148"/>
    <mergeCell ref="K149:M149"/>
    <mergeCell ref="D157:T159"/>
    <mergeCell ref="K165:M165"/>
    <mergeCell ref="K166:M166"/>
    <mergeCell ref="K167:M167"/>
    <mergeCell ref="K123:M123"/>
    <mergeCell ref="K97:M97"/>
    <mergeCell ref="K91:M91"/>
    <mergeCell ref="K98:M98"/>
    <mergeCell ref="D106:T108"/>
    <mergeCell ref="K114:M114"/>
    <mergeCell ref="K115:M115"/>
    <mergeCell ref="K116:M116"/>
    <mergeCell ref="K121:M121"/>
    <mergeCell ref="K122:M122"/>
    <mergeCell ref="K89:M89"/>
    <mergeCell ref="K90:M90"/>
    <mergeCell ref="K96:M96"/>
    <mergeCell ref="B36:D36"/>
    <mergeCell ref="B38:D38"/>
    <mergeCell ref="E38:M38"/>
    <mergeCell ref="B39:D39"/>
    <mergeCell ref="E39:M39"/>
    <mergeCell ref="B40:D40"/>
    <mergeCell ref="E40:I40"/>
    <mergeCell ref="L40:M40"/>
    <mergeCell ref="B42:D42"/>
    <mergeCell ref="E42:M42"/>
    <mergeCell ref="B43:D43"/>
    <mergeCell ref="B46:D46"/>
    <mergeCell ref="E36:I36"/>
    <mergeCell ref="L36:M36"/>
    <mergeCell ref="L48:M48"/>
    <mergeCell ref="C72:S74"/>
    <mergeCell ref="E34:M34"/>
    <mergeCell ref="E35:M35"/>
    <mergeCell ref="B28:F28"/>
    <mergeCell ref="G28:V28"/>
    <mergeCell ref="A29:X29"/>
    <mergeCell ref="B34:D34"/>
    <mergeCell ref="B35:D35"/>
    <mergeCell ref="N34:X34"/>
    <mergeCell ref="N35:X35"/>
    <mergeCell ref="N36:X37"/>
    <mergeCell ref="E46:M46"/>
    <mergeCell ref="B47:D47"/>
    <mergeCell ref="E47:M47"/>
    <mergeCell ref="B48:D48"/>
    <mergeCell ref="E48:I48"/>
    <mergeCell ref="A2:X3"/>
    <mergeCell ref="B4:X4"/>
    <mergeCell ref="A15:X15"/>
    <mergeCell ref="B17:F17"/>
    <mergeCell ref="G17:V17"/>
    <mergeCell ref="B5:X5"/>
    <mergeCell ref="B7:V7"/>
    <mergeCell ref="B18:F18"/>
    <mergeCell ref="G18:V18"/>
    <mergeCell ref="B19:F19"/>
    <mergeCell ref="G19:V19"/>
    <mergeCell ref="B20:F20"/>
    <mergeCell ref="G20:V20"/>
    <mergeCell ref="Q27:V27"/>
    <mergeCell ref="B21:F21"/>
    <mergeCell ref="G21:V21"/>
    <mergeCell ref="B23:F23"/>
    <mergeCell ref="G23:V23"/>
    <mergeCell ref="B24:F24"/>
    <mergeCell ref="G24:V24"/>
    <mergeCell ref="B25:F25"/>
    <mergeCell ref="G25:V25"/>
    <mergeCell ref="B26:F26"/>
    <mergeCell ref="G26:V26"/>
    <mergeCell ref="B27:F27"/>
    <mergeCell ref="I27:N27"/>
  </mergeCells>
  <phoneticPr fontId="4"/>
  <conditionalFormatting sqref="A77:X84">
    <cfRule type="expression" dxfId="3" priority="2">
      <formula>$E$35="全面的な活用を実施した（ICT活用工事）"</formula>
    </cfRule>
    <cfRule type="expression" dxfId="2" priority="4">
      <formula>$E$34="実施なし"</formula>
    </cfRule>
  </conditionalFormatting>
  <conditionalFormatting sqref="A85:X270">
    <cfRule type="expression" dxfId="1" priority="3">
      <formula>$E$34="実施なし"</formula>
    </cfRule>
  </conditionalFormatting>
  <conditionalFormatting sqref="A58:X76">
    <cfRule type="expression" dxfId="0" priority="1">
      <formula>$E$34="土工（1000m3以上）"</formula>
    </cfRule>
  </conditionalFormatting>
  <dataValidations count="5">
    <dataValidation type="list" allowBlank="1" showInputMessage="1" showErrorMessage="1" sqref="G19:V19">
      <formula1>"現場代理人,主任（監理）技術者"</formula1>
    </dataValidation>
    <dataValidation type="list" allowBlank="1" showInputMessage="1" showErrorMessage="1" sqref="L36:L37 L40:L41 L44:L45 L48">
      <formula1>"ｍ2,ｍ3"</formula1>
    </dataValidation>
    <dataValidation type="list" allowBlank="1" showInputMessage="1" showErrorMessage="1" sqref="G23:V23">
      <formula1>$AA$18:$AA$27</formula1>
    </dataValidation>
    <dataValidation type="list" allowBlank="1" showInputMessage="1" showErrorMessage="1" sqref="E35 E39 E43 E47">
      <formula1>$AB$30:$AB$31</formula1>
    </dataValidation>
    <dataValidation type="list" allowBlank="1" showInputMessage="1" showErrorMessage="1" sqref="E34:M34 E42:M42 E38:M38 E46:M46">
      <formula1>$AA$30:$AA$46</formula1>
    </dataValidation>
  </dataValidations>
  <hyperlinks>
    <hyperlink ref="H14" r:id="rId1"/>
  </hyperlinks>
  <pageMargins left="0.7" right="0.7" top="0.75" bottom="0.75" header="0.3" footer="0.3"/>
  <pageSetup paperSize="9" scale="86" fitToHeight="0" orientation="portrait" r:id="rId2"/>
  <rowBreaks count="6" manualBreakCount="6">
    <brk id="45" max="23" man="1"/>
    <brk id="84" max="23" man="1"/>
    <brk id="124" max="23" man="1"/>
    <brk id="160" max="23" man="1"/>
    <brk id="197" max="23" man="1"/>
    <brk id="240" max="23" man="1"/>
  </rowBreaks>
  <colBreaks count="1" manualBreakCount="1">
    <brk id="2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1</xdr:col>
                    <xdr:colOff>0</xdr:colOff>
                    <xdr:row>59</xdr:row>
                    <xdr:rowOff>0</xdr:rowOff>
                  </from>
                  <to>
                    <xdr:col>2</xdr:col>
                    <xdr:colOff>9525</xdr:colOff>
                    <xdr:row>60</xdr:row>
                    <xdr:rowOff>19050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xdr:col>
                    <xdr:colOff>0</xdr:colOff>
                    <xdr:row>60</xdr:row>
                    <xdr:rowOff>0</xdr:rowOff>
                  </from>
                  <to>
                    <xdr:col>2</xdr:col>
                    <xdr:colOff>9525</xdr:colOff>
                    <xdr:row>61</xdr:row>
                    <xdr:rowOff>19050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0</xdr:colOff>
                    <xdr:row>61</xdr:row>
                    <xdr:rowOff>0</xdr:rowOff>
                  </from>
                  <to>
                    <xdr:col>2</xdr:col>
                    <xdr:colOff>9525</xdr:colOff>
                    <xdr:row>62</xdr:row>
                    <xdr:rowOff>19050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0</xdr:colOff>
                    <xdr:row>62</xdr:row>
                    <xdr:rowOff>0</xdr:rowOff>
                  </from>
                  <to>
                    <xdr:col>2</xdr:col>
                    <xdr:colOff>9525</xdr:colOff>
                    <xdr:row>63</xdr:row>
                    <xdr:rowOff>19050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xdr:col>
                    <xdr:colOff>0</xdr:colOff>
                    <xdr:row>63</xdr:row>
                    <xdr:rowOff>0</xdr:rowOff>
                  </from>
                  <to>
                    <xdr:col>2</xdr:col>
                    <xdr:colOff>9525</xdr:colOff>
                    <xdr:row>64</xdr:row>
                    <xdr:rowOff>19050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xdr:col>
                    <xdr:colOff>0</xdr:colOff>
                    <xdr:row>64</xdr:row>
                    <xdr:rowOff>0</xdr:rowOff>
                  </from>
                  <to>
                    <xdr:col>2</xdr:col>
                    <xdr:colOff>9525</xdr:colOff>
                    <xdr:row>65</xdr:row>
                    <xdr:rowOff>19050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0</xdr:colOff>
                    <xdr:row>65</xdr:row>
                    <xdr:rowOff>0</xdr:rowOff>
                  </from>
                  <to>
                    <xdr:col>2</xdr:col>
                    <xdr:colOff>9525</xdr:colOff>
                    <xdr:row>66</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0</xdr:colOff>
                    <xdr:row>66</xdr:row>
                    <xdr:rowOff>0</xdr:rowOff>
                  </from>
                  <to>
                    <xdr:col>2</xdr:col>
                    <xdr:colOff>9525</xdr:colOff>
                    <xdr:row>67</xdr:row>
                    <xdr:rowOff>19050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xdr:col>
                    <xdr:colOff>0</xdr:colOff>
                    <xdr:row>67</xdr:row>
                    <xdr:rowOff>0</xdr:rowOff>
                  </from>
                  <to>
                    <xdr:col>2</xdr:col>
                    <xdr:colOff>9525</xdr:colOff>
                    <xdr:row>68</xdr:row>
                    <xdr:rowOff>19050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xdr:col>
                    <xdr:colOff>0</xdr:colOff>
                    <xdr:row>68</xdr:row>
                    <xdr:rowOff>0</xdr:rowOff>
                  </from>
                  <to>
                    <xdr:col>2</xdr:col>
                    <xdr:colOff>9525</xdr:colOff>
                    <xdr:row>69</xdr:row>
                    <xdr:rowOff>19050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xdr:col>
                    <xdr:colOff>0</xdr:colOff>
                    <xdr:row>69</xdr:row>
                    <xdr:rowOff>0</xdr:rowOff>
                  </from>
                  <to>
                    <xdr:col>2</xdr:col>
                    <xdr:colOff>9525</xdr:colOff>
                    <xdr:row>70</xdr:row>
                    <xdr:rowOff>19050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xdr:col>
                    <xdr:colOff>0</xdr:colOff>
                    <xdr:row>100</xdr:row>
                    <xdr:rowOff>0</xdr:rowOff>
                  </from>
                  <to>
                    <xdr:col>3</xdr:col>
                    <xdr:colOff>9525</xdr:colOff>
                    <xdr:row>101</xdr:row>
                    <xdr:rowOff>19050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2</xdr:col>
                    <xdr:colOff>0</xdr:colOff>
                    <xdr:row>101</xdr:row>
                    <xdr:rowOff>0</xdr:rowOff>
                  </from>
                  <to>
                    <xdr:col>3</xdr:col>
                    <xdr:colOff>9525</xdr:colOff>
                    <xdr:row>102</xdr:row>
                    <xdr:rowOff>19050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2</xdr:col>
                    <xdr:colOff>0</xdr:colOff>
                    <xdr:row>102</xdr:row>
                    <xdr:rowOff>0</xdr:rowOff>
                  </from>
                  <to>
                    <xdr:col>3</xdr:col>
                    <xdr:colOff>9525</xdr:colOff>
                    <xdr:row>103</xdr:row>
                    <xdr:rowOff>19050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2</xdr:col>
                    <xdr:colOff>0</xdr:colOff>
                    <xdr:row>103</xdr:row>
                    <xdr:rowOff>0</xdr:rowOff>
                  </from>
                  <to>
                    <xdr:col>3</xdr:col>
                    <xdr:colOff>9525</xdr:colOff>
                    <xdr:row>104</xdr:row>
                    <xdr:rowOff>19050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xdr:col>
                    <xdr:colOff>0</xdr:colOff>
                    <xdr:row>78</xdr:row>
                    <xdr:rowOff>0</xdr:rowOff>
                  </from>
                  <to>
                    <xdr:col>1</xdr:col>
                    <xdr:colOff>285750</xdr:colOff>
                    <xdr:row>79</xdr:row>
                    <xdr:rowOff>19050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1</xdr:col>
                    <xdr:colOff>0</xdr:colOff>
                    <xdr:row>79</xdr:row>
                    <xdr:rowOff>0</xdr:rowOff>
                  </from>
                  <to>
                    <xdr:col>1</xdr:col>
                    <xdr:colOff>285750</xdr:colOff>
                    <xdr:row>80</xdr:row>
                    <xdr:rowOff>19050</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1</xdr:col>
                    <xdr:colOff>0</xdr:colOff>
                    <xdr:row>80</xdr:row>
                    <xdr:rowOff>0</xdr:rowOff>
                  </from>
                  <to>
                    <xdr:col>1</xdr:col>
                    <xdr:colOff>285750</xdr:colOff>
                    <xdr:row>81</xdr:row>
                    <xdr:rowOff>19050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xdr:col>
                    <xdr:colOff>0</xdr:colOff>
                    <xdr:row>81</xdr:row>
                    <xdr:rowOff>0</xdr:rowOff>
                  </from>
                  <to>
                    <xdr:col>1</xdr:col>
                    <xdr:colOff>285750</xdr:colOff>
                    <xdr:row>82</xdr:row>
                    <xdr:rowOff>19050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1</xdr:col>
                    <xdr:colOff>0</xdr:colOff>
                    <xdr:row>82</xdr:row>
                    <xdr:rowOff>0</xdr:rowOff>
                  </from>
                  <to>
                    <xdr:col>1</xdr:col>
                    <xdr:colOff>285750</xdr:colOff>
                    <xdr:row>83</xdr:row>
                    <xdr:rowOff>19050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xdr:col>
                    <xdr:colOff>0</xdr:colOff>
                    <xdr:row>125</xdr:row>
                    <xdr:rowOff>0</xdr:rowOff>
                  </from>
                  <to>
                    <xdr:col>3</xdr:col>
                    <xdr:colOff>9525</xdr:colOff>
                    <xdr:row>126</xdr:row>
                    <xdr:rowOff>19050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2</xdr:col>
                    <xdr:colOff>0</xdr:colOff>
                    <xdr:row>126</xdr:row>
                    <xdr:rowOff>0</xdr:rowOff>
                  </from>
                  <to>
                    <xdr:col>3</xdr:col>
                    <xdr:colOff>9525</xdr:colOff>
                    <xdr:row>127</xdr:row>
                    <xdr:rowOff>19050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2</xdr:col>
                    <xdr:colOff>0</xdr:colOff>
                    <xdr:row>127</xdr:row>
                    <xdr:rowOff>0</xdr:rowOff>
                  </from>
                  <to>
                    <xdr:col>3</xdr:col>
                    <xdr:colOff>9525</xdr:colOff>
                    <xdr:row>128</xdr:row>
                    <xdr:rowOff>19050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2</xdr:col>
                    <xdr:colOff>0</xdr:colOff>
                    <xdr:row>128</xdr:row>
                    <xdr:rowOff>0</xdr:rowOff>
                  </from>
                  <to>
                    <xdr:col>3</xdr:col>
                    <xdr:colOff>9525</xdr:colOff>
                    <xdr:row>129</xdr:row>
                    <xdr:rowOff>19050</xdr:rowOff>
                  </to>
                </anchor>
              </controlPr>
            </control>
          </mc:Choice>
        </mc:AlternateContent>
        <mc:AlternateContent xmlns:mc="http://schemas.openxmlformats.org/markup-compatibility/2006">
          <mc:Choice Requires="x14">
            <control shapeId="1080" r:id="rId29" name="Check Box 56">
              <controlPr defaultSize="0" autoFill="0" autoLine="0" autoPict="0">
                <anchor moveWithCells="1">
                  <from>
                    <xdr:col>2</xdr:col>
                    <xdr:colOff>0</xdr:colOff>
                    <xdr:row>151</xdr:row>
                    <xdr:rowOff>0</xdr:rowOff>
                  </from>
                  <to>
                    <xdr:col>3</xdr:col>
                    <xdr:colOff>9525</xdr:colOff>
                    <xdr:row>152</xdr:row>
                    <xdr:rowOff>19050</xdr:rowOff>
                  </to>
                </anchor>
              </controlPr>
            </control>
          </mc:Choice>
        </mc:AlternateContent>
        <mc:AlternateContent xmlns:mc="http://schemas.openxmlformats.org/markup-compatibility/2006">
          <mc:Choice Requires="x14">
            <control shapeId="1081" r:id="rId30" name="Check Box 57">
              <controlPr defaultSize="0" autoFill="0" autoLine="0" autoPict="0">
                <anchor moveWithCells="1">
                  <from>
                    <xdr:col>2</xdr:col>
                    <xdr:colOff>0</xdr:colOff>
                    <xdr:row>152</xdr:row>
                    <xdr:rowOff>0</xdr:rowOff>
                  </from>
                  <to>
                    <xdr:col>3</xdr:col>
                    <xdr:colOff>9525</xdr:colOff>
                    <xdr:row>153</xdr:row>
                    <xdr:rowOff>19050</xdr:rowOff>
                  </to>
                </anchor>
              </controlPr>
            </control>
          </mc:Choice>
        </mc:AlternateContent>
        <mc:AlternateContent xmlns:mc="http://schemas.openxmlformats.org/markup-compatibility/2006">
          <mc:Choice Requires="x14">
            <control shapeId="1082" r:id="rId31" name="Check Box 58">
              <controlPr defaultSize="0" autoFill="0" autoLine="0" autoPict="0">
                <anchor moveWithCells="1">
                  <from>
                    <xdr:col>2</xdr:col>
                    <xdr:colOff>0</xdr:colOff>
                    <xdr:row>153</xdr:row>
                    <xdr:rowOff>0</xdr:rowOff>
                  </from>
                  <to>
                    <xdr:col>3</xdr:col>
                    <xdr:colOff>9525</xdr:colOff>
                    <xdr:row>154</xdr:row>
                    <xdr:rowOff>19050</xdr:rowOff>
                  </to>
                </anchor>
              </controlPr>
            </control>
          </mc:Choice>
        </mc:AlternateContent>
        <mc:AlternateContent xmlns:mc="http://schemas.openxmlformats.org/markup-compatibility/2006">
          <mc:Choice Requires="x14">
            <control shapeId="1083" r:id="rId32" name="Check Box 59">
              <controlPr defaultSize="0" autoFill="0" autoLine="0" autoPict="0">
                <anchor moveWithCells="1">
                  <from>
                    <xdr:col>2</xdr:col>
                    <xdr:colOff>0</xdr:colOff>
                    <xdr:row>154</xdr:row>
                    <xdr:rowOff>0</xdr:rowOff>
                  </from>
                  <to>
                    <xdr:col>3</xdr:col>
                    <xdr:colOff>9525</xdr:colOff>
                    <xdr:row>155</xdr:row>
                    <xdr:rowOff>19050</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2</xdr:col>
                    <xdr:colOff>0</xdr:colOff>
                    <xdr:row>175</xdr:row>
                    <xdr:rowOff>0</xdr:rowOff>
                  </from>
                  <to>
                    <xdr:col>3</xdr:col>
                    <xdr:colOff>9525</xdr:colOff>
                    <xdr:row>176</xdr:row>
                    <xdr:rowOff>19050</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2</xdr:col>
                    <xdr:colOff>0</xdr:colOff>
                    <xdr:row>176</xdr:row>
                    <xdr:rowOff>0</xdr:rowOff>
                  </from>
                  <to>
                    <xdr:col>3</xdr:col>
                    <xdr:colOff>9525</xdr:colOff>
                    <xdr:row>177</xdr:row>
                    <xdr:rowOff>19050</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2</xdr:col>
                    <xdr:colOff>0</xdr:colOff>
                    <xdr:row>177</xdr:row>
                    <xdr:rowOff>0</xdr:rowOff>
                  </from>
                  <to>
                    <xdr:col>3</xdr:col>
                    <xdr:colOff>9525</xdr:colOff>
                    <xdr:row>178</xdr:row>
                    <xdr:rowOff>19050</xdr:rowOff>
                  </to>
                </anchor>
              </controlPr>
            </control>
          </mc:Choice>
        </mc:AlternateContent>
        <mc:AlternateContent xmlns:mc="http://schemas.openxmlformats.org/markup-compatibility/2006">
          <mc:Choice Requires="x14">
            <control shapeId="1089" r:id="rId36" name="Check Box 65">
              <controlPr defaultSize="0" autoFill="0" autoLine="0" autoPict="0">
                <anchor moveWithCells="1">
                  <from>
                    <xdr:col>2</xdr:col>
                    <xdr:colOff>0</xdr:colOff>
                    <xdr:row>178</xdr:row>
                    <xdr:rowOff>0</xdr:rowOff>
                  </from>
                  <to>
                    <xdr:col>3</xdr:col>
                    <xdr:colOff>9525</xdr:colOff>
                    <xdr:row>179</xdr:row>
                    <xdr:rowOff>19050</xdr:rowOff>
                  </to>
                </anchor>
              </controlPr>
            </control>
          </mc:Choice>
        </mc:AlternateContent>
        <mc:AlternateContent xmlns:mc="http://schemas.openxmlformats.org/markup-compatibility/2006">
          <mc:Choice Requires="x14">
            <control shapeId="1098" r:id="rId37" name="Check Box 74">
              <controlPr defaultSize="0" autoFill="0" autoLine="0" autoPict="0">
                <anchor moveWithCells="1">
                  <from>
                    <xdr:col>2</xdr:col>
                    <xdr:colOff>0</xdr:colOff>
                    <xdr:row>198</xdr:row>
                    <xdr:rowOff>0</xdr:rowOff>
                  </from>
                  <to>
                    <xdr:col>3</xdr:col>
                    <xdr:colOff>9525</xdr:colOff>
                    <xdr:row>199</xdr:row>
                    <xdr:rowOff>19050</xdr:rowOff>
                  </to>
                </anchor>
              </controlPr>
            </control>
          </mc:Choice>
        </mc:AlternateContent>
        <mc:AlternateContent xmlns:mc="http://schemas.openxmlformats.org/markup-compatibility/2006">
          <mc:Choice Requires="x14">
            <control shapeId="1099" r:id="rId38" name="Check Box 75">
              <controlPr defaultSize="0" autoFill="0" autoLine="0" autoPict="0">
                <anchor moveWithCells="1">
                  <from>
                    <xdr:col>2</xdr:col>
                    <xdr:colOff>0</xdr:colOff>
                    <xdr:row>199</xdr:row>
                    <xdr:rowOff>0</xdr:rowOff>
                  </from>
                  <to>
                    <xdr:col>3</xdr:col>
                    <xdr:colOff>9525</xdr:colOff>
                    <xdr:row>200</xdr:row>
                    <xdr:rowOff>19050</xdr:rowOff>
                  </to>
                </anchor>
              </controlPr>
            </control>
          </mc:Choice>
        </mc:AlternateContent>
        <mc:AlternateContent xmlns:mc="http://schemas.openxmlformats.org/markup-compatibility/2006">
          <mc:Choice Requires="x14">
            <control shapeId="1100" r:id="rId39" name="Check Box 76">
              <controlPr defaultSize="0" autoFill="0" autoLine="0" autoPict="0">
                <anchor moveWithCells="1">
                  <from>
                    <xdr:col>2</xdr:col>
                    <xdr:colOff>0</xdr:colOff>
                    <xdr:row>200</xdr:row>
                    <xdr:rowOff>0</xdr:rowOff>
                  </from>
                  <to>
                    <xdr:col>3</xdr:col>
                    <xdr:colOff>9525</xdr:colOff>
                    <xdr:row>201</xdr:row>
                    <xdr:rowOff>19050</xdr:rowOff>
                  </to>
                </anchor>
              </controlPr>
            </control>
          </mc:Choice>
        </mc:AlternateContent>
        <mc:AlternateContent xmlns:mc="http://schemas.openxmlformats.org/markup-compatibility/2006">
          <mc:Choice Requires="x14">
            <control shapeId="1101" r:id="rId40" name="Check Box 77">
              <controlPr defaultSize="0" autoFill="0" autoLine="0" autoPict="0">
                <anchor moveWithCells="1">
                  <from>
                    <xdr:col>2</xdr:col>
                    <xdr:colOff>0</xdr:colOff>
                    <xdr:row>201</xdr:row>
                    <xdr:rowOff>0</xdr:rowOff>
                  </from>
                  <to>
                    <xdr:col>3</xdr:col>
                    <xdr:colOff>9525</xdr:colOff>
                    <xdr:row>202</xdr:row>
                    <xdr:rowOff>19050</xdr:rowOff>
                  </to>
                </anchor>
              </controlPr>
            </control>
          </mc:Choice>
        </mc:AlternateContent>
        <mc:AlternateContent xmlns:mc="http://schemas.openxmlformats.org/markup-compatibility/2006">
          <mc:Choice Requires="x14">
            <control shapeId="1104" r:id="rId41" name="Check Box 80">
              <controlPr defaultSize="0" autoFill="0" autoLine="0" autoPict="0">
                <anchor moveWithCells="1">
                  <from>
                    <xdr:col>2</xdr:col>
                    <xdr:colOff>0</xdr:colOff>
                    <xdr:row>211</xdr:row>
                    <xdr:rowOff>0</xdr:rowOff>
                  </from>
                  <to>
                    <xdr:col>2</xdr:col>
                    <xdr:colOff>285750</xdr:colOff>
                    <xdr:row>212</xdr:row>
                    <xdr:rowOff>19050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1</xdr:col>
                    <xdr:colOff>0</xdr:colOff>
                    <xdr:row>227</xdr:row>
                    <xdr:rowOff>0</xdr:rowOff>
                  </from>
                  <to>
                    <xdr:col>1</xdr:col>
                    <xdr:colOff>285750</xdr:colOff>
                    <xdr:row>228</xdr:row>
                    <xdr:rowOff>19050</xdr:rowOff>
                  </to>
                </anchor>
              </controlPr>
            </control>
          </mc:Choice>
        </mc:AlternateContent>
        <mc:AlternateContent xmlns:mc="http://schemas.openxmlformats.org/markup-compatibility/2006">
          <mc:Choice Requires="x14">
            <control shapeId="1106" r:id="rId43" name="Check Box 82">
              <controlPr defaultSize="0" autoFill="0" autoLine="0" autoPict="0">
                <anchor moveWithCells="1">
                  <from>
                    <xdr:col>1</xdr:col>
                    <xdr:colOff>0</xdr:colOff>
                    <xdr:row>228</xdr:row>
                    <xdr:rowOff>0</xdr:rowOff>
                  </from>
                  <to>
                    <xdr:col>1</xdr:col>
                    <xdr:colOff>285750</xdr:colOff>
                    <xdr:row>229</xdr:row>
                    <xdr:rowOff>19050</xdr:rowOff>
                  </to>
                </anchor>
              </controlPr>
            </control>
          </mc:Choice>
        </mc:AlternateContent>
        <mc:AlternateContent xmlns:mc="http://schemas.openxmlformats.org/markup-compatibility/2006">
          <mc:Choice Requires="x14">
            <control shapeId="1107" r:id="rId44" name="Check Box 83">
              <controlPr defaultSize="0" autoFill="0" autoLine="0" autoPict="0">
                <anchor moveWithCells="1">
                  <from>
                    <xdr:col>1</xdr:col>
                    <xdr:colOff>0</xdr:colOff>
                    <xdr:row>229</xdr:row>
                    <xdr:rowOff>0</xdr:rowOff>
                  </from>
                  <to>
                    <xdr:col>1</xdr:col>
                    <xdr:colOff>285750</xdr:colOff>
                    <xdr:row>230</xdr:row>
                    <xdr:rowOff>19050</xdr:rowOff>
                  </to>
                </anchor>
              </controlPr>
            </control>
          </mc:Choice>
        </mc:AlternateContent>
        <mc:AlternateContent xmlns:mc="http://schemas.openxmlformats.org/markup-compatibility/2006">
          <mc:Choice Requires="x14">
            <control shapeId="1108" r:id="rId45" name="Check Box 84">
              <controlPr defaultSize="0" autoFill="0" autoLine="0" autoPict="0">
                <anchor moveWithCells="1">
                  <from>
                    <xdr:col>1</xdr:col>
                    <xdr:colOff>0</xdr:colOff>
                    <xdr:row>230</xdr:row>
                    <xdr:rowOff>0</xdr:rowOff>
                  </from>
                  <to>
                    <xdr:col>1</xdr:col>
                    <xdr:colOff>285750</xdr:colOff>
                    <xdr:row>231</xdr:row>
                    <xdr:rowOff>19050</xdr:rowOff>
                  </to>
                </anchor>
              </controlPr>
            </control>
          </mc:Choice>
        </mc:AlternateContent>
        <mc:AlternateContent xmlns:mc="http://schemas.openxmlformats.org/markup-compatibility/2006">
          <mc:Choice Requires="x14">
            <control shapeId="1109" r:id="rId46" name="Check Box 85">
              <controlPr defaultSize="0" autoFill="0" autoLine="0" autoPict="0">
                <anchor moveWithCells="1">
                  <from>
                    <xdr:col>1</xdr:col>
                    <xdr:colOff>0</xdr:colOff>
                    <xdr:row>231</xdr:row>
                    <xdr:rowOff>0</xdr:rowOff>
                  </from>
                  <to>
                    <xdr:col>1</xdr:col>
                    <xdr:colOff>285750</xdr:colOff>
                    <xdr:row>232</xdr:row>
                    <xdr:rowOff>19050</xdr:rowOff>
                  </to>
                </anchor>
              </controlPr>
            </control>
          </mc:Choice>
        </mc:AlternateContent>
        <mc:AlternateContent xmlns:mc="http://schemas.openxmlformats.org/markup-compatibility/2006">
          <mc:Choice Requires="x14">
            <control shapeId="1110" r:id="rId47" name="Check Box 86">
              <controlPr defaultSize="0" autoFill="0" autoLine="0" autoPict="0">
                <anchor moveWithCells="1">
                  <from>
                    <xdr:col>1</xdr:col>
                    <xdr:colOff>0</xdr:colOff>
                    <xdr:row>232</xdr:row>
                    <xdr:rowOff>0</xdr:rowOff>
                  </from>
                  <to>
                    <xdr:col>1</xdr:col>
                    <xdr:colOff>285750</xdr:colOff>
                    <xdr:row>233</xdr:row>
                    <xdr:rowOff>19050</xdr:rowOff>
                  </to>
                </anchor>
              </controlPr>
            </control>
          </mc:Choice>
        </mc:AlternateContent>
        <mc:AlternateContent xmlns:mc="http://schemas.openxmlformats.org/markup-compatibility/2006">
          <mc:Choice Requires="x14">
            <control shapeId="1111" r:id="rId48" name="Check Box 87">
              <controlPr defaultSize="0" autoFill="0" autoLine="0" autoPict="0">
                <anchor moveWithCells="1">
                  <from>
                    <xdr:col>1</xdr:col>
                    <xdr:colOff>0</xdr:colOff>
                    <xdr:row>233</xdr:row>
                    <xdr:rowOff>0</xdr:rowOff>
                  </from>
                  <to>
                    <xdr:col>1</xdr:col>
                    <xdr:colOff>285750</xdr:colOff>
                    <xdr:row>234</xdr:row>
                    <xdr:rowOff>19050</xdr:rowOff>
                  </to>
                </anchor>
              </controlPr>
            </control>
          </mc:Choice>
        </mc:AlternateContent>
        <mc:AlternateContent xmlns:mc="http://schemas.openxmlformats.org/markup-compatibility/2006">
          <mc:Choice Requires="x14">
            <control shapeId="1112" r:id="rId49" name="Check Box 88">
              <controlPr defaultSize="0" autoFill="0" autoLine="0" autoPict="0">
                <anchor moveWithCells="1">
                  <from>
                    <xdr:col>1</xdr:col>
                    <xdr:colOff>0</xdr:colOff>
                    <xdr:row>234</xdr:row>
                    <xdr:rowOff>0</xdr:rowOff>
                  </from>
                  <to>
                    <xdr:col>1</xdr:col>
                    <xdr:colOff>285750</xdr:colOff>
                    <xdr:row>235</xdr:row>
                    <xdr:rowOff>19050</xdr:rowOff>
                  </to>
                </anchor>
              </controlPr>
            </control>
          </mc:Choice>
        </mc:AlternateContent>
        <mc:AlternateContent xmlns:mc="http://schemas.openxmlformats.org/markup-compatibility/2006">
          <mc:Choice Requires="x14">
            <control shapeId="1114" r:id="rId50" name="Check Box 90">
              <controlPr defaultSize="0" autoFill="0" autoLine="0" autoPict="0">
                <anchor moveWithCells="1">
                  <from>
                    <xdr:col>1</xdr:col>
                    <xdr:colOff>0</xdr:colOff>
                    <xdr:row>243</xdr:row>
                    <xdr:rowOff>0</xdr:rowOff>
                  </from>
                  <to>
                    <xdr:col>1</xdr:col>
                    <xdr:colOff>285750</xdr:colOff>
                    <xdr:row>244</xdr:row>
                    <xdr:rowOff>19050</xdr:rowOff>
                  </to>
                </anchor>
              </controlPr>
            </control>
          </mc:Choice>
        </mc:AlternateContent>
        <mc:AlternateContent xmlns:mc="http://schemas.openxmlformats.org/markup-compatibility/2006">
          <mc:Choice Requires="x14">
            <control shapeId="1115" r:id="rId51" name="Check Box 91">
              <controlPr defaultSize="0" autoFill="0" autoLine="0" autoPict="0">
                <anchor moveWithCells="1">
                  <from>
                    <xdr:col>1</xdr:col>
                    <xdr:colOff>0</xdr:colOff>
                    <xdr:row>244</xdr:row>
                    <xdr:rowOff>0</xdr:rowOff>
                  </from>
                  <to>
                    <xdr:col>1</xdr:col>
                    <xdr:colOff>285750</xdr:colOff>
                    <xdr:row>245</xdr:row>
                    <xdr:rowOff>19050</xdr:rowOff>
                  </to>
                </anchor>
              </controlPr>
            </control>
          </mc:Choice>
        </mc:AlternateContent>
        <mc:AlternateContent xmlns:mc="http://schemas.openxmlformats.org/markup-compatibility/2006">
          <mc:Choice Requires="x14">
            <control shapeId="1116" r:id="rId52" name="Check Box 92">
              <controlPr defaultSize="0" autoFill="0" autoLine="0" autoPict="0">
                <anchor moveWithCells="1">
                  <from>
                    <xdr:col>1</xdr:col>
                    <xdr:colOff>0</xdr:colOff>
                    <xdr:row>245</xdr:row>
                    <xdr:rowOff>0</xdr:rowOff>
                  </from>
                  <to>
                    <xdr:col>1</xdr:col>
                    <xdr:colOff>285750</xdr:colOff>
                    <xdr:row>246</xdr:row>
                    <xdr:rowOff>19050</xdr:rowOff>
                  </to>
                </anchor>
              </controlPr>
            </control>
          </mc:Choice>
        </mc:AlternateContent>
        <mc:AlternateContent xmlns:mc="http://schemas.openxmlformats.org/markup-compatibility/2006">
          <mc:Choice Requires="x14">
            <control shapeId="1117" r:id="rId53" name="Check Box 93">
              <controlPr defaultSize="0" autoFill="0" autoLine="0" autoPict="0">
                <anchor moveWithCells="1">
                  <from>
                    <xdr:col>1</xdr:col>
                    <xdr:colOff>0</xdr:colOff>
                    <xdr:row>246</xdr:row>
                    <xdr:rowOff>0</xdr:rowOff>
                  </from>
                  <to>
                    <xdr:col>1</xdr:col>
                    <xdr:colOff>285750</xdr:colOff>
                    <xdr:row>247</xdr:row>
                    <xdr:rowOff>19050</xdr:rowOff>
                  </to>
                </anchor>
              </controlPr>
            </control>
          </mc:Choice>
        </mc:AlternateContent>
        <mc:AlternateContent xmlns:mc="http://schemas.openxmlformats.org/markup-compatibility/2006">
          <mc:Choice Requires="x14">
            <control shapeId="1118" r:id="rId54" name="Check Box 94">
              <controlPr defaultSize="0" autoFill="0" autoLine="0" autoPict="0">
                <anchor moveWithCells="1">
                  <from>
                    <xdr:col>1</xdr:col>
                    <xdr:colOff>0</xdr:colOff>
                    <xdr:row>247</xdr:row>
                    <xdr:rowOff>0</xdr:rowOff>
                  </from>
                  <to>
                    <xdr:col>1</xdr:col>
                    <xdr:colOff>285750</xdr:colOff>
                    <xdr:row>248</xdr:row>
                    <xdr:rowOff>19050</xdr:rowOff>
                  </to>
                </anchor>
              </controlPr>
            </control>
          </mc:Choice>
        </mc:AlternateContent>
        <mc:AlternateContent xmlns:mc="http://schemas.openxmlformats.org/markup-compatibility/2006">
          <mc:Choice Requires="x14">
            <control shapeId="1119" r:id="rId55" name="Check Box 95">
              <controlPr defaultSize="0" autoFill="0" autoLine="0" autoPict="0">
                <anchor moveWithCells="1">
                  <from>
                    <xdr:col>1</xdr:col>
                    <xdr:colOff>0</xdr:colOff>
                    <xdr:row>247</xdr:row>
                    <xdr:rowOff>0</xdr:rowOff>
                  </from>
                  <to>
                    <xdr:col>1</xdr:col>
                    <xdr:colOff>285750</xdr:colOff>
                    <xdr:row>248</xdr:row>
                    <xdr:rowOff>19050</xdr:rowOff>
                  </to>
                </anchor>
              </controlPr>
            </control>
          </mc:Choice>
        </mc:AlternateContent>
        <mc:AlternateContent xmlns:mc="http://schemas.openxmlformats.org/markup-compatibility/2006">
          <mc:Choice Requires="x14">
            <control shapeId="1120" r:id="rId56" name="Check Box 96">
              <controlPr defaultSize="0" autoFill="0" autoLine="0" autoPict="0">
                <anchor moveWithCells="1">
                  <from>
                    <xdr:col>1</xdr:col>
                    <xdr:colOff>0</xdr:colOff>
                    <xdr:row>248</xdr:row>
                    <xdr:rowOff>0</xdr:rowOff>
                  </from>
                  <to>
                    <xdr:col>1</xdr:col>
                    <xdr:colOff>285750</xdr:colOff>
                    <xdr:row>249</xdr:row>
                    <xdr:rowOff>19050</xdr:rowOff>
                  </to>
                </anchor>
              </controlPr>
            </control>
          </mc:Choice>
        </mc:AlternateContent>
        <mc:AlternateContent xmlns:mc="http://schemas.openxmlformats.org/markup-compatibility/2006">
          <mc:Choice Requires="x14">
            <control shapeId="1121" r:id="rId57" name="Check Box 97">
              <controlPr defaultSize="0" autoFill="0" autoLine="0" autoPict="0">
                <anchor moveWithCells="1">
                  <from>
                    <xdr:col>1</xdr:col>
                    <xdr:colOff>0</xdr:colOff>
                    <xdr:row>249</xdr:row>
                    <xdr:rowOff>0</xdr:rowOff>
                  </from>
                  <to>
                    <xdr:col>1</xdr:col>
                    <xdr:colOff>285750</xdr:colOff>
                    <xdr:row>250</xdr:row>
                    <xdr:rowOff>19050</xdr:rowOff>
                  </to>
                </anchor>
              </controlPr>
            </control>
          </mc:Choice>
        </mc:AlternateContent>
        <mc:AlternateContent xmlns:mc="http://schemas.openxmlformats.org/markup-compatibility/2006">
          <mc:Choice Requires="x14">
            <control shapeId="1122" r:id="rId58" name="Check Box 98">
              <controlPr defaultSize="0" autoFill="0" autoLine="0" autoPict="0">
                <anchor moveWithCells="1">
                  <from>
                    <xdr:col>1</xdr:col>
                    <xdr:colOff>0</xdr:colOff>
                    <xdr:row>250</xdr:row>
                    <xdr:rowOff>0</xdr:rowOff>
                  </from>
                  <to>
                    <xdr:col>1</xdr:col>
                    <xdr:colOff>285750</xdr:colOff>
                    <xdr:row>251</xdr:row>
                    <xdr:rowOff>19050</xdr:rowOff>
                  </to>
                </anchor>
              </controlPr>
            </control>
          </mc:Choice>
        </mc:AlternateContent>
        <mc:AlternateContent xmlns:mc="http://schemas.openxmlformats.org/markup-compatibility/2006">
          <mc:Choice Requires="x14">
            <control shapeId="1123" r:id="rId59" name="Check Box 99">
              <controlPr defaultSize="0" autoFill="0" autoLine="0" autoPict="0">
                <anchor moveWithCells="1">
                  <from>
                    <xdr:col>1</xdr:col>
                    <xdr:colOff>0</xdr:colOff>
                    <xdr:row>251</xdr:row>
                    <xdr:rowOff>0</xdr:rowOff>
                  </from>
                  <to>
                    <xdr:col>1</xdr:col>
                    <xdr:colOff>285750</xdr:colOff>
                    <xdr:row>252</xdr:row>
                    <xdr:rowOff>19050</xdr:rowOff>
                  </to>
                </anchor>
              </controlPr>
            </control>
          </mc:Choice>
        </mc:AlternateContent>
        <mc:AlternateContent xmlns:mc="http://schemas.openxmlformats.org/markup-compatibility/2006">
          <mc:Choice Requires="x14">
            <control shapeId="1124" r:id="rId60" name="Check Box 100">
              <controlPr defaultSize="0" autoFill="0" autoLine="0" autoPict="0">
                <anchor moveWithCells="1">
                  <from>
                    <xdr:col>1</xdr:col>
                    <xdr:colOff>0</xdr:colOff>
                    <xdr:row>252</xdr:row>
                    <xdr:rowOff>0</xdr:rowOff>
                  </from>
                  <to>
                    <xdr:col>1</xdr:col>
                    <xdr:colOff>285750</xdr:colOff>
                    <xdr:row>253</xdr:row>
                    <xdr:rowOff>19050</xdr:rowOff>
                  </to>
                </anchor>
              </controlPr>
            </control>
          </mc:Choice>
        </mc:AlternateContent>
        <mc:AlternateContent xmlns:mc="http://schemas.openxmlformats.org/markup-compatibility/2006">
          <mc:Choice Requires="x14">
            <control shapeId="1125" r:id="rId61" name="Check Box 101">
              <controlPr defaultSize="0" autoFill="0" autoLine="0" autoPict="0">
                <anchor moveWithCells="1">
                  <from>
                    <xdr:col>1</xdr:col>
                    <xdr:colOff>0</xdr:colOff>
                    <xdr:row>253</xdr:row>
                    <xdr:rowOff>0</xdr:rowOff>
                  </from>
                  <to>
                    <xdr:col>1</xdr:col>
                    <xdr:colOff>285750</xdr:colOff>
                    <xdr:row>254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
  <sheetViews>
    <sheetView zoomScale="80" zoomScaleNormal="80" workbookViewId="0">
      <selection activeCell="D25" sqref="D25"/>
    </sheetView>
  </sheetViews>
  <sheetFormatPr defaultRowHeight="18.75"/>
  <cols>
    <col min="2" max="7" width="10.375" customWidth="1"/>
  </cols>
  <sheetData>
    <row r="2" spans="1:7" s="41" customFormat="1" ht="34.15" customHeight="1">
      <c r="A2" s="41" t="s">
        <v>123</v>
      </c>
    </row>
    <row r="3" spans="1:7" s="41" customFormat="1" ht="34.15" customHeight="1">
      <c r="A3" s="41" t="s">
        <v>124</v>
      </c>
    </row>
    <row r="4" spans="1:7" s="41" customFormat="1" ht="34.15" customHeight="1">
      <c r="A4" s="42"/>
      <c r="B4" s="42" t="s">
        <v>125</v>
      </c>
      <c r="C4" s="42" t="s">
        <v>126</v>
      </c>
      <c r="D4" s="42" t="s">
        <v>131</v>
      </c>
      <c r="E4" s="42" t="s">
        <v>132</v>
      </c>
      <c r="F4" s="42" t="s">
        <v>127</v>
      </c>
      <c r="G4" s="42" t="s">
        <v>128</v>
      </c>
    </row>
    <row r="5" spans="1:7" s="41" customFormat="1" ht="34.15" customHeight="1">
      <c r="A5" s="42" t="s">
        <v>129</v>
      </c>
      <c r="B5" s="42">
        <f>Sheet1!Z90</f>
        <v>0</v>
      </c>
      <c r="C5" s="42">
        <f>Sheet1!Z115</f>
        <v>0</v>
      </c>
      <c r="D5" s="42">
        <f>Sheet1!Z140</f>
        <v>0</v>
      </c>
      <c r="E5" s="42">
        <f>Sheet1!Z166</f>
        <v>0</v>
      </c>
      <c r="F5" s="42">
        <f>Sheet1!Z189</f>
        <v>0</v>
      </c>
      <c r="G5" s="42">
        <f>+SUM(B5:F5)</f>
        <v>0</v>
      </c>
    </row>
    <row r="6" spans="1:7" s="41" customFormat="1" ht="34.15" customHeight="1">
      <c r="A6" s="42" t="s">
        <v>130</v>
      </c>
      <c r="B6" s="42">
        <f>Sheet1!Z97</f>
        <v>0</v>
      </c>
      <c r="C6" s="42">
        <f>Sheet1!Z122</f>
        <v>0</v>
      </c>
      <c r="D6" s="42">
        <f>Sheet1!Z148</f>
        <v>0</v>
      </c>
      <c r="E6" s="42">
        <f>Sheet1!Z172</f>
        <v>0</v>
      </c>
      <c r="F6" s="42">
        <f>Sheet1!Z195</f>
        <v>0</v>
      </c>
      <c r="G6" s="42">
        <f>+SUM(B6:F6)</f>
        <v>0</v>
      </c>
    </row>
    <row r="7" spans="1:7" s="41" customFormat="1" ht="34.15" customHeight="1">
      <c r="B7" s="43" t="e">
        <f>(B6-B5)/B5</f>
        <v>#DIV/0!</v>
      </c>
      <c r="C7" s="43" t="e">
        <f t="shared" ref="C7:G7" si="0">(C6-C5)/C5</f>
        <v>#DIV/0!</v>
      </c>
      <c r="D7" s="43" t="e">
        <f t="shared" si="0"/>
        <v>#DIV/0!</v>
      </c>
      <c r="E7" s="43" t="e">
        <f t="shared" si="0"/>
        <v>#DIV/0!</v>
      </c>
      <c r="F7" s="43" t="e">
        <f t="shared" si="0"/>
        <v>#DIV/0!</v>
      </c>
      <c r="G7" s="43" t="e">
        <f t="shared" si="0"/>
        <v>#DIV/0!</v>
      </c>
    </row>
    <row r="8" spans="1:7" s="41" customFormat="1" ht="34.15" customHeight="1"/>
  </sheetData>
  <phoneticPr fontId="4"/>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7" ma:contentTypeDescription="新しいドキュメントを作成します。" ma:contentTypeScope="" ma:versionID="95b871273be5ce272ee5125ceb53e44c">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2c307b22af4517d1f2749ad6d42b596"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E6129A-0F06-43EF-85B9-5E0B36A12216}"/>
</file>

<file path=customXml/itemProps2.xml><?xml version="1.0" encoding="utf-8"?>
<ds:datastoreItem xmlns:ds="http://schemas.openxmlformats.org/officeDocument/2006/customXml" ds:itemID="{D5C3C561-9F06-4B7E-8458-61FEE3642BE3}"/>
</file>

<file path=customXml/itemProps3.xml><?xml version="1.0" encoding="utf-8"?>
<ds:datastoreItem xmlns:ds="http://schemas.openxmlformats.org/officeDocument/2006/customXml" ds:itemID="{06D79857-51E1-4D9B-92C0-2A8B954771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宮尾 渉</dc:creator>
  <cp:lastModifiedBy>吉井 玄徳</cp:lastModifiedBy>
  <cp:lastPrinted>2025-05-14T09:12:36Z</cp:lastPrinted>
  <dcterms:created xsi:type="dcterms:W3CDTF">2024-09-23T04:22:06Z</dcterms:created>
  <dcterms:modified xsi:type="dcterms:W3CDTF">2025-06-05T07:56:42Z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ies>
</file>